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E.PERCEEL5 (O1) Ontwikkeling en migratie/"/>
    </mc:Choice>
  </mc:AlternateContent>
  <xr:revisionPtr revIDLastSave="2243" documentId="11_920981AD2A88CBB2B0FBFA11D637C4C9C6519E02" xr6:coauthVersionLast="47" xr6:coauthVersionMax="47" xr10:uidLastSave="{9D59934F-75F4-4B28-9401-E91F333D19C8}"/>
  <bookViews>
    <workbookView xWindow="11340" yWindow="132" windowWidth="11412" windowHeight="11976" firstSheet="4" activeTab="5"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 name="Criterium 2.B. Vragenlijst Q3" sheetId="15" r:id="rId10"/>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3" i="2"/>
  <c r="B3" i="3"/>
  <c r="B3" i="6"/>
  <c r="B3" i="4"/>
  <c r="B3" i="14"/>
  <c r="B3" i="15"/>
  <c r="G80" i="1"/>
  <c r="G79" i="1"/>
  <c r="G77" i="1"/>
  <c r="G76" i="1"/>
  <c r="G74" i="1"/>
  <c r="G73" i="1"/>
  <c r="G68" i="1"/>
  <c r="G67" i="1"/>
  <c r="G65" i="1"/>
  <c r="G64" i="1"/>
  <c r="G62" i="1"/>
  <c r="G61" i="1"/>
  <c r="G59" i="1"/>
  <c r="G58" i="1"/>
  <c r="G56" i="1"/>
  <c r="G55" i="1"/>
  <c r="G53" i="1"/>
  <c r="G52" i="1"/>
  <c r="G50" i="1"/>
  <c r="G49" i="1"/>
  <c r="G47" i="1"/>
  <c r="G46" i="1"/>
  <c r="G44" i="1"/>
  <c r="G43" i="1"/>
  <c r="G41" i="1"/>
  <c r="G40" i="1"/>
  <c r="G38" i="1"/>
  <c r="G37" i="1"/>
  <c r="G35" i="1"/>
  <c r="G34" i="1"/>
  <c r="G32" i="1"/>
  <c r="G31" i="1"/>
  <c r="G29" i="1"/>
  <c r="G28" i="1"/>
  <c r="G26" i="1"/>
  <c r="G25" i="1"/>
  <c r="G23" i="1"/>
  <c r="G22" i="1"/>
  <c r="G20" i="1"/>
  <c r="G19" i="1"/>
  <c r="G17" i="1"/>
  <c r="G16" i="1"/>
  <c r="D21" i="6"/>
  <c r="D20" i="6"/>
  <c r="AU18" i="6"/>
  <c r="AI18" i="6"/>
  <c r="AU24" i="6"/>
  <c r="AI24" i="6"/>
  <c r="L76" i="2"/>
  <c r="L37" i="2"/>
  <c r="L40" i="2"/>
  <c r="L43" i="2"/>
  <c r="L46" i="2"/>
  <c r="L49" i="2"/>
  <c r="L52" i="2"/>
  <c r="L55" i="2"/>
  <c r="L58" i="2"/>
  <c r="L61" i="2"/>
  <c r="L64" i="2"/>
  <c r="L70" i="2"/>
  <c r="L73" i="2"/>
  <c r="L34" i="2"/>
  <c r="L31" i="2"/>
  <c r="L28" i="2"/>
  <c r="L25" i="2"/>
  <c r="L22" i="2"/>
  <c r="L19" i="2"/>
  <c r="L16" i="2"/>
  <c r="L13" i="2"/>
  <c r="E39"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8" i="1"/>
  <c r="E37" i="1"/>
  <c r="E36" i="1"/>
  <c r="E35" i="1"/>
  <c r="E34" i="1"/>
  <c r="E33" i="1"/>
  <c r="E32" i="1"/>
  <c r="E31" i="1"/>
  <c r="E30" i="1"/>
  <c r="E29" i="1"/>
  <c r="E28" i="1"/>
  <c r="E27" i="1"/>
  <c r="E26" i="1"/>
  <c r="E25" i="1"/>
  <c r="E24" i="1"/>
  <c r="E23" i="1"/>
  <c r="E22" i="1"/>
  <c r="E21" i="1"/>
  <c r="E20" i="1"/>
  <c r="E19" i="1"/>
  <c r="E18" i="1"/>
  <c r="E17" i="1"/>
  <c r="E16" i="1"/>
  <c r="E15" i="1"/>
  <c r="D78" i="2"/>
  <c r="G78" i="2" s="1"/>
  <c r="I78" i="2" s="1"/>
  <c r="D14" i="2"/>
  <c r="D15" i="2"/>
  <c r="D16" i="2"/>
  <c r="D17" i="2"/>
  <c r="D18" i="2"/>
  <c r="D19" i="2"/>
  <c r="D20" i="2"/>
  <c r="D21" i="2"/>
  <c r="D22" i="2"/>
  <c r="D23" i="2"/>
  <c r="D24" i="2"/>
  <c r="D25" i="2"/>
  <c r="D26" i="2"/>
  <c r="D27" i="2"/>
  <c r="D28" i="2"/>
  <c r="D29" i="2"/>
  <c r="D30" i="2"/>
  <c r="D31" i="2"/>
  <c r="D32" i="2"/>
  <c r="D33" i="2"/>
  <c r="D34" i="2"/>
  <c r="D35" i="2"/>
  <c r="D36" i="2"/>
  <c r="D37" i="2"/>
  <c r="G37" i="2" s="1"/>
  <c r="I37" i="2" s="1"/>
  <c r="D38" i="2"/>
  <c r="G38" i="2" s="1"/>
  <c r="I38" i="2" s="1"/>
  <c r="D39" i="2"/>
  <c r="D40" i="2"/>
  <c r="G40" i="2" s="1"/>
  <c r="I40" i="2" s="1"/>
  <c r="D41" i="2"/>
  <c r="G41" i="2" s="1"/>
  <c r="I41" i="2" s="1"/>
  <c r="D42" i="2"/>
  <c r="G42" i="2" s="1"/>
  <c r="I42" i="2" s="1"/>
  <c r="D43" i="2"/>
  <c r="G43" i="2" s="1"/>
  <c r="I43" i="2" s="1"/>
  <c r="D44" i="2"/>
  <c r="G44" i="2" s="1"/>
  <c r="I44" i="2" s="1"/>
  <c r="D45" i="2"/>
  <c r="G45" i="2" s="1"/>
  <c r="I45" i="2" s="1"/>
  <c r="D46" i="2"/>
  <c r="D47" i="2"/>
  <c r="D48" i="2"/>
  <c r="D49" i="2"/>
  <c r="G49" i="2" s="1"/>
  <c r="I49" i="2" s="1"/>
  <c r="D50" i="2"/>
  <c r="D51" i="2"/>
  <c r="D52" i="2"/>
  <c r="G52" i="2" s="1"/>
  <c r="I52" i="2" s="1"/>
  <c r="D53" i="2"/>
  <c r="D54" i="2"/>
  <c r="G54" i="2" s="1"/>
  <c r="I54" i="2" s="1"/>
  <c r="D55" i="2"/>
  <c r="G55" i="2" s="1"/>
  <c r="I55" i="2" s="1"/>
  <c r="D56" i="2"/>
  <c r="G56" i="2" s="1"/>
  <c r="I56" i="2" s="1"/>
  <c r="D57" i="2"/>
  <c r="G57" i="2" s="1"/>
  <c r="I57" i="2" s="1"/>
  <c r="D58" i="2"/>
  <c r="G58" i="2" s="1"/>
  <c r="I58" i="2" s="1"/>
  <c r="D59" i="2"/>
  <c r="G59" i="2" s="1"/>
  <c r="I59" i="2" s="1"/>
  <c r="D60" i="2"/>
  <c r="G60" i="2" s="1"/>
  <c r="I60" i="2" s="1"/>
  <c r="D61" i="2"/>
  <c r="G61" i="2" s="1"/>
  <c r="I61" i="2" s="1"/>
  <c r="K61" i="2" s="1"/>
  <c r="D62" i="2"/>
  <c r="D63" i="2"/>
  <c r="D64" i="2"/>
  <c r="D65" i="2"/>
  <c r="G65" i="2" s="1"/>
  <c r="I65" i="2" s="1"/>
  <c r="D66" i="2"/>
  <c r="G66" i="2" s="1"/>
  <c r="I66" i="2" s="1"/>
  <c r="D67" i="2"/>
  <c r="G67" i="2" s="1"/>
  <c r="I67" i="2" s="1"/>
  <c r="D68" i="2"/>
  <c r="G68" i="2" s="1"/>
  <c r="I68" i="2" s="1"/>
  <c r="D69" i="2"/>
  <c r="G69" i="2" s="1"/>
  <c r="I69" i="2" s="1"/>
  <c r="D70" i="2"/>
  <c r="G70" i="2" s="1"/>
  <c r="I70" i="2" s="1"/>
  <c r="D71" i="2"/>
  <c r="G71" i="2" s="1"/>
  <c r="I71" i="2" s="1"/>
  <c r="D72" i="2"/>
  <c r="G72" i="2" s="1"/>
  <c r="I72" i="2" s="1"/>
  <c r="D73" i="2"/>
  <c r="G73" i="2" s="1"/>
  <c r="I73" i="2" s="1"/>
  <c r="D74" i="2"/>
  <c r="G74" i="2" s="1"/>
  <c r="I74" i="2" s="1"/>
  <c r="D75" i="2"/>
  <c r="G75" i="2" s="1"/>
  <c r="I75" i="2" s="1"/>
  <c r="D76" i="2"/>
  <c r="G76" i="2" s="1"/>
  <c r="I76" i="2" s="1"/>
  <c r="D77" i="2"/>
  <c r="G77" i="2" s="1"/>
  <c r="I77" i="2" s="1"/>
  <c r="B76" i="2"/>
  <c r="B73" i="2"/>
  <c r="B70" i="2"/>
  <c r="B67" i="2"/>
  <c r="G64" i="2"/>
  <c r="I64" i="2" s="1"/>
  <c r="B64" i="2"/>
  <c r="G63" i="2"/>
  <c r="I63" i="2" s="1"/>
  <c r="G62" i="2"/>
  <c r="I62" i="2" s="1"/>
  <c r="B58" i="2"/>
  <c r="B55" i="2"/>
  <c r="G53" i="2"/>
  <c r="I53" i="2" s="1"/>
  <c r="B52" i="2"/>
  <c r="G51" i="2"/>
  <c r="I51" i="2" s="1"/>
  <c r="G50" i="2"/>
  <c r="I50" i="2" s="1"/>
  <c r="B49" i="2"/>
  <c r="G48" i="2"/>
  <c r="I48" i="2" s="1"/>
  <c r="G47" i="2"/>
  <c r="I47" i="2" s="1"/>
  <c r="G46" i="2"/>
  <c r="I46" i="2" s="1"/>
  <c r="B46" i="2"/>
  <c r="B43" i="2"/>
  <c r="B40" i="2"/>
  <c r="G39" i="2"/>
  <c r="I39" i="2" s="1"/>
  <c r="A3" i="15"/>
  <c r="A3" i="14"/>
  <c r="C5" i="1"/>
  <c r="C5" i="2" s="1"/>
  <c r="C5" i="3" s="1"/>
  <c r="C5" i="6" s="1"/>
  <c r="C5" i="4" s="1"/>
  <c r="G71" i="1" l="1"/>
  <c r="G70" i="1"/>
  <c r="K37" i="2"/>
  <c r="K64" i="2"/>
  <c r="K43" i="2"/>
  <c r="K76" i="2"/>
  <c r="K73" i="2"/>
  <c r="K70" i="2"/>
  <c r="K67" i="2"/>
  <c r="K55" i="2"/>
  <c r="K58" i="2"/>
  <c r="K52" i="2"/>
  <c r="K49" i="2"/>
  <c r="K46" i="2"/>
  <c r="K40" i="2"/>
  <c r="C5" i="14"/>
  <c r="C5" i="15"/>
  <c r="D10" i="10"/>
  <c r="K80" i="2" l="1"/>
  <c r="L67" i="2"/>
  <c r="L80" i="2" s="1"/>
  <c r="G69" i="6"/>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A3" i="4"/>
  <c r="O69" i="6"/>
  <c r="A3" i="6"/>
  <c r="A3" i="2"/>
  <c r="A3" i="3"/>
  <c r="A3" i="1"/>
  <c r="G14" i="2" l="1"/>
  <c r="I14" i="2" s="1"/>
  <c r="G15" i="2"/>
  <c r="I15" i="2" s="1"/>
  <c r="G16" i="2"/>
  <c r="I16" i="2" s="1"/>
  <c r="G17" i="2"/>
  <c r="I17" i="2" s="1"/>
  <c r="G18" i="2"/>
  <c r="I18" i="2" s="1"/>
  <c r="G19" i="2"/>
  <c r="I19" i="2" s="1"/>
  <c r="G20" i="2"/>
  <c r="I20" i="2" s="1"/>
  <c r="G21" i="2"/>
  <c r="I21" i="2" s="1"/>
  <c r="G22" i="2"/>
  <c r="I22" i="2" s="1"/>
  <c r="G23" i="2"/>
  <c r="I23" i="2" s="1"/>
  <c r="G24" i="2"/>
  <c r="I24" i="2" s="1"/>
  <c r="G25" i="2"/>
  <c r="I25" i="2" s="1"/>
  <c r="G26" i="2"/>
  <c r="I26" i="2" s="1"/>
  <c r="G27" i="2"/>
  <c r="I27" i="2" s="1"/>
  <c r="G28" i="2"/>
  <c r="I28" i="2" s="1"/>
  <c r="G29" i="2"/>
  <c r="I29" i="2" s="1"/>
  <c r="G30" i="2"/>
  <c r="I30" i="2" s="1"/>
  <c r="G31" i="2"/>
  <c r="I31" i="2" s="1"/>
  <c r="G32" i="2"/>
  <c r="I32" i="2" s="1"/>
  <c r="G33" i="2"/>
  <c r="I33" i="2" s="1"/>
  <c r="G34" i="2"/>
  <c r="I34" i="2" s="1"/>
  <c r="G35" i="2"/>
  <c r="I35" i="2" s="1"/>
  <c r="G36" i="2"/>
  <c r="I36"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B34" i="2"/>
  <c r="B16" i="2"/>
  <c r="B19" i="2"/>
  <c r="B22" i="2"/>
  <c r="B25" i="2"/>
  <c r="B28" i="2"/>
  <c r="B31" i="2"/>
  <c r="D69" i="6" l="1"/>
  <c r="C69" i="6" s="1"/>
  <c r="K13" i="2"/>
  <c r="K34" i="2"/>
  <c r="K22" i="2"/>
  <c r="K31" i="2"/>
  <c r="K25" i="2"/>
  <c r="K16" i="2"/>
  <c r="K28" i="2"/>
  <c r="K19" i="2"/>
</calcChain>
</file>

<file path=xl/sharedStrings.xml><?xml version="1.0" encoding="utf-8"?>
<sst xmlns="http://schemas.openxmlformats.org/spreadsheetml/2006/main" count="527" uniqueCount="240">
  <si>
    <t>Junior</t>
  </si>
  <si>
    <t>nov</t>
  </si>
  <si>
    <t>/</t>
  </si>
  <si>
    <t>oct</t>
  </si>
  <si>
    <t>mars</t>
  </si>
  <si>
    <t>mai</t>
  </si>
  <si>
    <t>juin</t>
  </si>
  <si>
    <t>août</t>
  </si>
  <si>
    <t>janv</t>
  </si>
  <si>
    <t>avr</t>
  </si>
  <si>
    <t>juil</t>
  </si>
  <si>
    <t>sept</t>
  </si>
  <si>
    <t>déc</t>
  </si>
  <si>
    <t>%</t>
  </si>
  <si>
    <t>Use case</t>
  </si>
  <si>
    <t>DBA (Data Base Administrator)</t>
  </si>
  <si>
    <t>Analyst Programmer</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</si>
  <si>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</si>
  <si>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</si>
  <si>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</si>
  <si>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</si>
  <si>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</si>
  <si>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</si>
  <si>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</si>
  <si>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</si>
  <si>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</si>
  <si>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</si>
  <si>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</si>
  <si>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</si>
  <si>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</si>
  <si>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</si>
  <si>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</si>
  <si>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</si>
  <si>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</si>
  <si>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</si>
  <si>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</si>
  <si>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</si>
  <si>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</si>
  <si>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</si>
  <si>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</si>
  <si>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</si>
  <si>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</si>
  <si>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Dit perceel heeft als voorwerp de gespecialiseerde uitvoering van softwareontwikkelingsprojecten in het web-, het mobiele en het lokale domein en omvat in het bijzonder de volgende taken:</t>
  </si>
  <si>
    <r>
      <t>·</t>
    </r>
    <r>
      <rPr>
        <sz val="7"/>
        <color theme="1"/>
        <rFont val="Times New Roman"/>
        <family val="1"/>
      </rPr>
      <t xml:space="preserve">       </t>
    </r>
    <r>
      <rPr>
        <sz val="11"/>
        <color theme="1"/>
        <rFont val="Calibri"/>
        <family val="2"/>
      </rPr>
      <t>UX/UI design;</t>
    </r>
  </si>
  <si>
    <r>
      <t>·</t>
    </r>
    <r>
      <rPr>
        <sz val="7"/>
        <color theme="1"/>
        <rFont val="Times New Roman"/>
        <family val="1"/>
      </rPr>
      <t xml:space="preserve">       </t>
    </r>
    <r>
      <rPr>
        <sz val="11"/>
        <color theme="1"/>
        <rFont val="Calibri"/>
        <family val="2"/>
      </rPr>
      <t>Ondersteuning voor front-end- en back-endontwikkeling;</t>
    </r>
  </si>
  <si>
    <r>
      <t>·</t>
    </r>
    <r>
      <rPr>
        <sz val="7"/>
        <color theme="1"/>
        <rFont val="Times New Roman"/>
        <family val="1"/>
      </rPr>
      <t xml:space="preserve">       </t>
    </r>
    <r>
      <rPr>
        <sz val="11"/>
        <color theme="1"/>
        <rFont val="Calibri"/>
        <family val="2"/>
      </rPr>
      <t>Verzekeren van de organisatie, het beheer en de oplevering van ontwikkelingsprojecten;</t>
    </r>
  </si>
  <si>
    <r>
      <t>·</t>
    </r>
    <r>
      <rPr>
        <sz val="7"/>
        <color theme="1"/>
        <rFont val="Times New Roman"/>
        <family val="1"/>
      </rPr>
      <t xml:space="preserve">       </t>
    </r>
    <r>
      <rPr>
        <sz val="11"/>
        <color theme="1"/>
        <rFont val="Calibri"/>
        <family val="2"/>
      </rPr>
      <t>Technische analyse;</t>
    </r>
  </si>
  <si>
    <r>
      <t>·</t>
    </r>
    <r>
      <rPr>
        <sz val="7"/>
        <color theme="1"/>
        <rFont val="Times New Roman"/>
        <family val="1"/>
      </rPr>
      <t xml:space="preserve">       </t>
    </r>
    <r>
      <rPr>
        <sz val="11"/>
        <color theme="1"/>
        <rFont val="Calibri"/>
        <family val="2"/>
      </rPr>
      <t>Functionele analyse;</t>
    </r>
  </si>
  <si>
    <r>
      <t>·</t>
    </r>
    <r>
      <rPr>
        <sz val="7"/>
        <color theme="1"/>
        <rFont val="Times New Roman"/>
        <family val="1"/>
      </rPr>
      <t xml:space="preserve">       </t>
    </r>
    <r>
      <rPr>
        <sz val="11"/>
        <color theme="1"/>
        <rFont val="Calibri"/>
        <family val="2"/>
      </rPr>
      <t>Ontwikkeling en migratie van software.</t>
    </r>
  </si>
  <si>
    <r>
      <t>·</t>
    </r>
    <r>
      <rPr>
        <sz val="7"/>
        <color theme="1"/>
        <rFont val="Times New Roman"/>
        <family val="1"/>
      </rPr>
      <t xml:space="preserve">       </t>
    </r>
    <r>
      <rPr>
        <sz val="11"/>
        <color theme="1"/>
        <rFont val="Calibri"/>
        <family val="2"/>
      </rPr>
      <t>Productie van mock-ups en andere prototypes;</t>
    </r>
  </si>
  <si>
    <r>
      <t>·</t>
    </r>
    <r>
      <rPr>
        <sz val="7"/>
        <color theme="1"/>
        <rFont val="Times New Roman"/>
        <family val="1"/>
      </rPr>
      <t xml:space="preserve">       </t>
    </r>
    <r>
      <rPr>
        <sz val="11"/>
        <color theme="1"/>
        <rFont val="Calibri"/>
        <family val="2"/>
      </rPr>
      <t>Ontwerp van de gebruikerservaring;</t>
    </r>
  </si>
  <si>
    <r>
      <t>·</t>
    </r>
    <r>
      <rPr>
        <sz val="7"/>
        <color theme="1"/>
        <rFont val="Times New Roman"/>
        <family val="1"/>
      </rPr>
      <t xml:space="preserve">       </t>
    </r>
    <r>
      <rPr>
        <sz val="11"/>
        <color theme="1"/>
        <rFont val="Calibri"/>
        <family val="2"/>
      </rPr>
      <t>Ontwerp van de interfaces;</t>
    </r>
  </si>
  <si>
    <r>
      <t>·</t>
    </r>
    <r>
      <rPr>
        <sz val="7"/>
        <color theme="1"/>
        <rFont val="Times New Roman"/>
        <family val="1"/>
      </rPr>
      <t xml:space="preserve">       </t>
    </r>
    <r>
      <rPr>
        <sz val="11"/>
        <color theme="1"/>
        <rFont val="Calibri"/>
        <family val="2"/>
      </rPr>
      <t>Installatie en configuratie van software;</t>
    </r>
  </si>
  <si>
    <r>
      <t>·</t>
    </r>
    <r>
      <rPr>
        <sz val="7"/>
        <color theme="1"/>
        <rFont val="Times New Roman"/>
        <family val="1"/>
      </rPr>
      <t xml:space="preserve">       </t>
    </r>
    <r>
      <rPr>
        <sz val="11"/>
        <color theme="1"/>
        <rFont val="Calibri"/>
        <family val="2"/>
      </rPr>
      <t>Derdelijnsondersteuning;</t>
    </r>
  </si>
  <si>
    <r>
      <t>·</t>
    </r>
    <r>
      <rPr>
        <sz val="7"/>
        <color theme="1"/>
        <rFont val="Times New Roman"/>
        <family val="1"/>
      </rPr>
      <t xml:space="preserve">       </t>
    </r>
    <r>
      <rPr>
        <sz val="11"/>
        <color theme="1"/>
        <rFont val="Calibri"/>
        <family val="2"/>
      </rPr>
      <t>Ontwikkeling van unittests en integratietests.</t>
    </r>
  </si>
  <si>
    <t>PERCEEL 5:</t>
  </si>
  <si>
    <t>O1-Ontwikkeling en migratie</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</si>
  <si>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</si>
  <si>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</si>
  <si>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</si>
  <si>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</si>
  <si>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</si>
  <si>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</si>
  <si>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</si>
  <si>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</si>
  <si>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</si>
  <si>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Developer</t>
  </si>
  <si>
    <t>De Developer zorgt voor de ontwikkeling van nieuwe toepassingen. 
- Ontwikkelen binnen een iteratieve en incrementele aanpak zoals scrum.
- Als Developer ontwikkel, bouw, onderhoud en test je deze computerprogramma's.</t>
  </si>
  <si>
    <t>- Grondige en aantoonbare kennis van ontwikkelingstools en -talen  - Ervaring met het implementeren van applicaties en het ondersteunen van de implementatie en het beheer ervan
  - Operationele en gebruikersondersteuning kunnen bieden, procedures en handleidingen kunnen documenteren, diensten kunnen controleren
  - Vermogen om processen te optimaliseren/automatiseren
  - Vermogen om tests, evaluaties en POC's uit te voeren en problemen op te lossen</t>
  </si>
  <si>
    <t>Web Developer</t>
  </si>
  <si>
    <t>De rol van een Web Developer omvat:
- de analyse van de behoeften
- de ontwikkeling
- de implementatie
- de parametrisatie
- het (correctief en evolutief) onderhoud
van applicaties, websites en softwarecomponenten.
Het omvat ook het schrijven van technische documentatie, het ontwikkelen van testcases en het uitvoeren van tests.</t>
  </si>
  <si>
    <t>Oog voor UI/UX-aspecten
Kennis van de actuele digitale wereld
Ervaren in Agile- en Scrum-methodologieën 
Teamplayer
Analytisch, logisch en methodisch inzicht 
Kunnen samenvatten
Een vlotte pen hebben
Pedagogische eigenschappen</t>
  </si>
  <si>
    <t>Beheersing van de ontwikkelingsmethoden
Weet hoe een (of meer) programmeertaal te gebruiken, al dan niet gekoppeld aan een framework of een CMS:
- PHP (Symfony, Laravel, Zend, CakePHP / WordPress, Drupal, ...)
- Ruby (Rails, ...)
- Python (Django, pyramid, Flask, ...)
- Java (Spring, Hibernate, Struts, ...)
- JavaScript (React.js, Ember.js, Vue.js, ...)
- .NET
Kennis van een databankbeheerysteem:
- MySQL
- PostgreSQL
- MongoDB
- Oracle
- MS SQL Server
- Enz.
Kennis van testmethoden en -technologieën (eenheidstests, acceptatietests, regressietests, belastingstests, enz.)
Beheersing van een versiebeheerprogramma zoals Git en de absoluut vereiste basiswebtechnologieën (JS, HTML, CSS).
Ervaring met methoden en technologieën voor permanente uitrol (CI/CD)</t>
  </si>
  <si>
    <t>Applicatieanalist - Functioneel Analist</t>
  </si>
  <si>
    <t xml:space="preserve">Applicatieanalist - Functioneel analist
	Vertaalt de behoeften van de gebruikers in digitale oplossingen. 
a. Tijdens de voorbereidende fase (voorafgaand aan de uitvoering van het project): 
- Identificeren van de  automatiseringsnoden met de Business Architect en vanuit de doelstellingen, beperkingen en principes van de onderneming. Met andere woorden: het nodige advies verstrekken rond digitalisering/automatisering.
- In samenwerking met de technisch architect bepalen hoe de  automatiseringsnoden kunnen ingepast worden in het  applicatielandschap. De functionele analist  biedt hierbij aan de technisch architect de nodige context om doordachte technologische keuzes te kunnen maken.
b. Tijdens de uitvoering van het project: 
- De ontwikkelaar en/of technische architecten voldoende inzicht verschaffen in de context en de voorgestelde  architectuur om de gedetailleerde analyse te kunnen uitvoeren 
- Er vanuit functioneel oogpunt op toezien dat de uitvoering van het project (gedetailleerde analyse en ontwikkeling) plaatsvindt binnen het afgesproken  architectuurkader
	- Aantoonbare ervaring met de technische omgevingen waarin projecten plaatsvinden.  
- Kennis en ervaring van OO, data- en procesmodelleringstechnieken en -tools. 
- Goede kennis van de behoeftenanalyse en de ontwerpconcepten voor OO-, multi-tier en web-enabled omgevingen, en/of UML  
- Opsporen, analyseren en bepalen van behoeften  
- Vertalen van de behoeften in systeemmodellen en/of applicatiespecificaties 
- Ontwikkelen van conceptuele modellen  
- Analyseren van de bedrijfsprocessen  
- Schrijven van de processpecificaties
Business Process Analyst ICT   
	De business analist onderzoekt en vertaalt de business noden in functionele noden.  
- Uitwerken van een stappenplan in samenwerking met de Directie van het project;  
- Uitwerken/valideren van de analyses in het kader van de applicaties, herzien van de bestaande documenten;  
- Uitwerken van de testplannen  - In kaart brengen van de bedrijfsbehoeften en uitwerken van de oplossingen, rekening houdend met de bestaande oplossingen;  
- Volgen van de ontwikkelingen in de sector en proactief inspelen op toekomstige opportuniteiten;  
- Evalueren of de oplossingen in overeenstemming zijn met de bedrijfsverwachtingen, de IT-architectuur en de strategische doelstellingen van de interne partners;  
- Zeer goede kennis van modelleringstechnieken voor processtructuur en -analyse.	- Communicatievaardigheden en ervaring met teamwork en projectgericht werken.  
- Kennis van bedrijfsprocessen in het algemeen en die van de overheid in het bijzonder (na een inwerkperiode) 
- Minimaal drie jaar ervaring in algemeen bedrijfsbeheer met toepassing op ICT-gebied. 
- Sterk communicatie- en analysegericht. 
- Sterke abstractievermogen  
- Door een gedegen analyse en financiële onderbouwing, de technologische oplossingen kunnen bepalen voor de business-uitdagingen waarmee de klant wordt geconfronteerd. 
- Kennis van de verschillende facetten van projectbeheer (kosten, timing, coördinatie, planning, ramingen)  
- Grondige kennis van Business Engineering; kunnen voorstellen van bedrijfsoplossingen die een goed samenspel zijn tussen commerciële en technologische kennis  
- In staat zijn klanten te adviseren en bij te staan op het gebied van strategie, organisatie en IT-kwesties.        
ICT (Solution) Architect   / 
De ICT (Solution) Architect	 zorgt binnen de referentiearchitectuur van de onderneming en het applicatielandschap voor de inrichting van de processen, de organisatiestructuur, de informatieverstrekking en de technische infrastructuur van een applicatie of softwareplatform. 
- ondersteunt de Enterprise Architect bij de ontwikkeling van de doelstellingen en beginselen van de onderneming  
- identificeert de automatiseringsbehoeften op basis van bedrijfsdoelstellingen, -beperkingen en -beginselen, d.w.z. hij verstrekt het nodige advies over wat moet worden geautomatiseerd, wat niet moet worden geautomatiseerd en waarom  
- bepaalt in samenwerking met de Enterprise Architect hoe de automatiseringsbehoeften ingepast kunnen worden in het  applicatielandschap van vandaag en morgen.  
- De ICT (Solution) Architect biedt de Enterprise Architect de nodige context om doordachte technologische keuzes te kunnen voorstellen. 
-  Bezorgt de functionele analisten, de ontwikkelaars en het management voldoende inzicht in de context en architectuur.  
- Ziet er vanuit functioneel oogpunt op toe dat de uitvoering van het project (gedetailleerde analyse en ontwikkeling) verloopt in het kader van de overeengekomen architectuur	- Kennis van bedrijfsprocessen in het algemeen en van deze van de overheid in het bijzonder (na inwerkperiode) 
- Sterk communicatie- en analysegericht.  
- Sterke abstractievermogen  
- Competentie en ervaring op het vlak van architecturale concepten 
- Enterprise-architect ofwel specialist-architect in een specifiek domein (netwerking, veiligheid, serverinfrastructuur, applicatie-architectuur, ERP, ECM platformen, Datawarehouse en BI, ...). 
- Kennis van alle domeinen plus bewezen specialist-architect in minstens 1 specialistisch domein.  - Kennis van de verschillende facetten van projectbeheer (kosten, timing, coördinatie, planning, ramingen)  
- Kennis van Business Engineering; kunnen voorstellen van bedrijfsoplossingen die een goed samenspel zijn tussen commerciële en technologische kennis
UX Expert Specialist
 UX-specialist ("User Experience") 	Een UX-specialist  of user experience designer ontwerpt een betekenisvolle en aangename gebruikerservaring op het gebied van websites, softwareprogramma's en apps. Het blikveld van een UX designer omvat de volledige gebruikerservaring. Hij doet dit aan de hand van onder meer tests, gebruikersonderzoeken, statistieken en analyses zodat die gebruikerservaring optimaal betekenisvol, gebruiksvriendelijk, bruikbaar, betrouwbaar en functioneel is.  
- Analyseert gebruikerservaringen, -behoeften en -problemen door middel van het ontwerpen en uitvoeren van gebruikerservaringstests 
- Formuleert verbeteringsplannen gericht op de customer journey 
- Draagt actief bij aan conversieoptimalisatie 
- Adviseert de developers en de visual designers op het vlak van gebruikerservaring 
- Coördineert gebruikerservaringsinitiatieven van ontwerp tot implementatie 
- Ontwikkelt voorstellen in prototypes et/of wireframes.	- Minimaal 1 jaar ervaring met de applicatieomgeving in kwestie. 
- Beheersing van het Application Lyfecycle Management en de voor de applicatie benodigde ontwikkelings- en testomgevingen. 
- Basiskennis Project Management. Kunnen optreden als initiatiefnemer en projectleider voor verbeteringsonderhoud, kunnen ontwerpen (definiëren) en instellen van parameters van monitoring en metingen. 
- Mechanismen kunnen ontwikkelen om toepassingen gemakkelijker te beheren of om toepassingen van de ene omgeving naar de andere te migreren;  
- Ervaring met het maken van videomateriaal en presentaties;  
- Grondige kennis van de applicatie/systemen waarvoor de opleiding wordt gegeven;  
- Uitstekende communicatieve en didactische vaardigheden;  
- Goede coördinatie met verschillende belanghebbenden en domeineigenaars; 
Opleiding en Communicatie	
ICT-trainer 	Als trainer verzorg je trainingstrajecten voor groepen werknemers of leidinggevenden.  
- Je geeft advies over het opleidingsprogramma 
- Voorbereiden en geven van opleidingen 
- Ontwikkelen van de opleidingen (klassikaal en online) 
- Je organiseert de inschrijvingen en evaluaties.	- Ervaring met het maken van videomateriaal en presentaties;  
- Grondige kennis van de applicatie/systemen waarvoor de opleiding wordt gegeven;  
- Uitstekende communicatieve en didactische vaardigheden;  
- Goede coördinatie met verschillende belanghebbenden en domeineigenaars; 
- Goede kennis van het Frans en het Nederlands, zowel schriftelijk als mondeling;
Technical writer 	Als technisch schrijver ben je verantwoordelijk voor de optimale beschrijving van de informatie. 
- Als technisch schrijver denk je van tevoren na over wat je beschrijft en hoe je het beschrijft. Als technisch schrijver ben je dus steeds met verschillende vragen bezig. Welke support? Welke oplossing is doeltreffend? Hoe zorg ik ervoor dat mijn gebruikers de communicatie goed begrijpen? 
- Je zorgt dus voor het samenstellen, bedenken, schrijven, redigeren van communicatiemiddelen. 
- Je coördineert de geschreven communicatie-activiteiten	- Ervaring met het maken van videomateriaal en presentaties;  
- Uitstekende communicatieve en didactische vaardigheden;  
- Goede coördinatie met verschillende belanghebbenden en domeineigenaars; 
- Goede kennis van het Frans en het Nederlands, zowel schriftelijk als mondeling;
Agile Product Owner	 De Agile Product Owner vertegenwoordigt de belangen van de klant. Hij:  
- Handelt als (gemachtigd door) de klant 
- Ziet toe op de kwaliteit van het product 
- Bewaakt de kosten en belangen van de klant 
-  Beheert de backlog en bepaalt de volgorde van de vereiste operaties.	 - Aantoonbare opleiding met certificering (Product Owner/Manager) in het kader van een Agile-ontwikkelingsmethodologie  
-Minimaal 3 jaar ervaring in het ontwikkelen en bewaken van de productvisie en -doelstellingen, inclusief het bewaken van de productstrategie, de productroadmap, in het belang van alle stakeholders; 
- Kennis van de verschillende facetten van projectbeheer (kosten, timing, planning, ramingen); 
- Identificeren, analyseren en definiëren van de behoeften met alle mogelijke belanghebbenden, en inschatten van hun impact; 
- Communicatievaardigheden, zeer klantgericht en ervaring met teamwork; 
- Ontwikkelen en bewaken van de visie, de productstrategie en de roadmap, binnen het kader van de commerciële doelstellingen; 
- Beheren van de prioriteiten van de Product Backlog. 
Agile Scrum Master  	De Agile Scrum Master ondersteunt het proces en het team. Hij:  
- begeleidt het team  
- zorgt ervoor dat het juiste proces wordt gevolgd. Organiseert indien nodig korte opleidingen  
- Organiseert scrummeetings en voorziet in de nodige faciliteiten zoals werkruimte, toegang, software en hardware. 
- Zorgt voor het oplossen van de blokkeringen (impediments) van het team om het sprintdoel te bereiken.	- Aantoonbare ervaring in het faciliteren en coachen van individuen en teams; - Aantoonbare opleiding met certificering (Scrum Master/Coach in het kader van de Agile-ontwikkelingsmethodologie); 
- Minimaal 3 jaar ervaring in infrastructuur- of ontwikkelingsprojecten; 
- Waarvan minstens 1 jaar als Scrum Master; 
- Kennis van de verschillende facetten van projectbeheer (kosten, timing, planning, ramingen, risicobeheer); 
- Kennis van Agile-projectmethodologieën; 
- Sterke communicatieve vaardigheden en teamgeest; 
- Coaching van teams en individuen; 
- Toepassing van Agile-waarden en -principes.   
Projectleider  	 Voor de grotere eenheden staat de projectleider in voor de doeltreffende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Aantoonbare ervaring met de technische omgevingen waarin projecten plaatsvinden.  
- Communicatief en klantgericht, bij voorkeur met aantoonbare voorbereiding/opleiding.  
- Minimaal 3 jaar ervaring in de technische omgeving in kwestie of vergelijkbare omgevingen. 
- Waarvan 2 jaar ervaring in het leiden en begeleiden van projecten met dienstenbudgetten tussen 25 K EUR en 250 K EUR.
  - Vermogen om technieken en instrumenten voor projectbeheer toe te passen (risicobeheer, probleembeheer, enz.)  
- Kennis van ITIL. 
- Goede kennis van de terminologie, organisatie, rollen en processen van de PM methodologie (bijv. Prince-2), bij voorkeur aangetoond door certificatie
Change Manager 	Een Change Manager zorgt er binnen de organisatie voor dat veranderingsprocessen succesvol verlopen. Hij houdt zich bezig met change management, ook wel veranderingsmanagement of verandermanagement genoemd, en is het aanspreekpunt tijdens een veranderingstraject. De verandering kan op uiteenlopende vlakken betrekking hebben zoals bijvoorbeeld strategische veranderingen, operationele veranderingen en technologische veranderingen. In feite is een change manager een specifiek soort projectleider; zijn/haar project is een bepaalde verandering. Hij : 
- Ontwerpt en lanceert het veranderingsproces - Voert impactanalyses uit 
- Bepaalt de concrete activiteitslijnen die deel uitmaken van het veranderingsproces 
- Formuleert de doelstellingen van een verandering 
- Volgt de evolutie van een verandering 
- Fungeert als aanspreekpunt voor de directie, de medewerkers en de andere belanghebbenden tijdens een veranderingsproces 
- Geeft advies aan de klanten en de directie - Vormt en leidt stuurgroepen rond verandering - Krijgt steun voor verandering (bv. via rapporten, overleg en presentaties) 
- Bereidt de besluitvorming voor over het beheer en de aanpak van verandering.	- Aantoonbare ervaring met de technische omgevingen waarin projecten plaatsvinden.  
- Communicatief en klantgericht, bij voorkeur met aantoonbare voorbereiding/opleiding.  
- Minimaal 3 jaar ervaring in de technische omgeving in kwestie of vergelijkbare omgevingen. 
- Waarvan 2 jaar ervaring met het leiden en ondersteunen van veranderingsprojecten  
- Kennis van projectbeheertechnieken en -instrumenten (risicobeheer, probleembeheer, enz.)  
- Kennis van ITIL. 
- Goede kennis van de terminologie, organisatie, rollen en processen van de Change methodologie (bijv. ADKAR), bij voorkeur aangetoond door certificatie
Programmamanager technologische domeinen  	De programmamanager technologische domeinen beheert een organisatorische eenheid van projecten naar een gezamenlijk doel. De Programmamanager overziet deze organisatorische eenheid van projecten binnen een organisatie. Het is de taak van de Programmamanager om ervoor te zorgen dat alle projecten op dezelfde lijn zitten en het uiteindelijke doel helpen bereiken. Het is belangrijk om goed en op alle niveaus te kunnen communiceren en complexe processen te kunnen vereenvoudigen zodat er een helder beeld van het programma en het doel ontstaat. Deze helderheid is essentieel voor het doorvoeren van veranderingen. 
-Opzetten van het programma, organiseren, in afstemming met specialisten, management, bestuur. 
- Bouwen en intensief onderhouden van het (regionaal) netwerk, initiëren en stimuleren van samenwerking met de partners.  
- De programmamanager is op een faciliterende manier duidelijk zichtbaar, benaderbaar en signaleert tijdig in- en externe ontwikkelingen. 
- Aanscherpen van de gezamenlijke ambitie (welke doelen, wanneer succesvol), inrichten van de benodigde programmaorganisatie en opstellen van het programmaplan. 
- Adviseren over samenstelling van kern- en werkgroepen en voorzitten van verschillende groepen. 
- Coördineren, animeren en controleren  van projecten en, samen met de aan te wijzen projectleiders, medewerkers (bv. gegevensanalyse) of, vanuit hun eigen rol, de rechtstreeks betrokkenen in de organisatie  ondersteunen (hiërarchische verantwoordelijken).	- Aantoonbare ervaring met de technische omgevingen waarin projecten plaatsvinden.  
- Communicatief en klantgericht, bij voorkeur met aantoonbare voorbereiding/opleiding.  
  waarvan minimaal vijf jaar ervaring met het leiden en ondersteunen van projecten met een totale begroting van ten minste 100.000 euro, waarvan minimaal twee jaar ervaring met het leiden van programma's in verband met technologie- of ontwikkelingsprojecten  
- Vermogen om toezicht te houden op verschillende afzonderlijke projecten en om de verbanden tussen de verschillende projecten te beheren en te optimaliseren  
- Vermogen om technieken en instrumenten voor projectbeheer toe te passen (risicobeheer, probleembeheer, enz.)  
- Kennis van ITIL. 
- Zeer goede kennis van de terminologie, organisatie, rollen en processen van de PM methodologie (bijv. Prince-2), bij voorkeur aangetoond door certificatie. In staat zijn om ter zake gespecialiseerde kennis over te dragen. 
- Zeer goede kennis van een programmamanagement methodologie (bijv. MSP), bij voorkeur aangetoond door certificatie. In staat zijn om ter zake gespecialiseerde kennis over te dragen. 
DBA (Data Base Administrator) 	De DBA staat in voor de goede gezondheid van de diverse databanksystemen. 
-Beheer van Windows Server of Red Hat Enterprise Linux of andere;  
-Database &amp; Instance Management: back-up/herstel, indexering, prestatiemonitoring;  
-Aanpassing van de nodige monitoringtools;  
-Automatisering van de processen.	- Ervaring met projectmatig werken en databasemodellering of aantoonbare opleiding in een DBMS-omgeving 
- Kennis van ten minste een van de gebruikte DB-systemen (bv. Oracle, MS SQLServer, Informix, Postgresql, Mysql, DB2). 
- Kennis van het uittekenen, ontwikkelen en implementeren van een databaseomgeving; kennis van DDL en DML. 
- Kennis van de DBMS-gerelateerde administratie- en beheertools. 
- Basiskennis van minstens één operating systemen (bv. Unix, Linux, Windows)
Developer 	De Developer zorgt voor de ontwikkeling van nieuwe toepassingen.  
- Ontwikkelen binnen een iteratieve en incrementele aanpak zoals scrum. 
- Als Developer ontwikkel, bouw, onderhoud en test je deze computerprogramma's.	- Minstens 2 jaar ervaring in ontwikkeling  
- Grondige en aantoonbare kennis van ontwikkelingstools en -talen  - Ervaring met het implementeren van applicaties en het ondersteunen van de implementatie en het beheer ervan
  - Operationele en gebruikersondersteuning kunnen bieden, procedures en handleidingen kunnen documenteren, diensten kunnen controleren 
  - Vermogen om processen te optimaliseren/automatiseren 
  - Vermogen om tests, evaluaties en POC's uit te voeren en problemen op te lossen
Webdesigner	 De webdesigner zorgt voor de front-end interface van nieuwe webtoepassingen.  
- Ontwikkelen binnen een iteratieve en incrementele aanpak zoals scrum. 
- Als Developer ontwikkel, bouw, onderhoud en test je deze computerprogramma's.	- Minstens 2 jaar ervaring in webdesign  
- Grondige en aantoonbare kennis van webdesignmethoden en -hulpmiddelen  - Ervaring met het implementeren van designs en het ondersteunen van de implementatie en het beheer ervan  
 - Operationele en gebruikersondersteuning kunnen bieden, procedures en handleidingen kunnen documenteren, diensten kunnen controleren  
 - Vermogen om tests, evaluaties en POC's uit te voeren en problemen op te lossen
Specialist Open Data  	Je draagt zorg voor de technische ontwikkelingen met betrekking tot het realiseren van de gewenste 'Open Data'-architectuur. Je zorgt er voor dat de interne dienstverlening overeenkomt met de gemaakte afspraken. Als Technisch specialist verbeter je proactief de aanwezige inrichting en beveiliging op de Open data infrastructuur n.a.v. van de wensen, audit bevindingen, penetratietesten en de technische mogelijkheden van deze infrastructuur. Je verzekert als technische interface de afstemming tussen leveranciers, IT- en applicatiegroepen, andere IT-specialisten en de hiërarchische organisatie bij aanpassingen die betrekking hebben op de 'Open Data'-infrastructuur ;
- Gebruik van 'Open Data'-tools ; 
- Interactie met de DB's; 
  - Zeer goede kennis van Apache;  
 - Automatisering van de deployments	- Aantoonbare opleiding met certificatie of gelijkwaardig door ervaring. 
- Goede algemene kennis van ICT  
- Zeer goede kennis, op beheerderniveau, van minstens één van de gespecialiseerde systemen:  Unix/Linux/Windows-systemen, Mainframe-systemen, applicatiemiddleware (web- en applicatieservers, enz.), veiligheidssystemen, netwerk- en communicatiesystemen, generieke of gespecialiseerde systemen en platformen (bv. AD, LDAP, e-mail, Sharepoint, Documentum, enz.), enz. 
- Kennis van de veiligheidsaspecten van de systemen en voorzieningen die verband houden met de specialisatie. 
- Kennis van de relevante ITIL processen (i.h.b. mbt wijzigingsbeheer).
Specialist Big Data 	Je draagt zorg voor de technische ontwikkelingen met betrekking tot het realiseren van de gewenste 'Big Data'-architectuur. Je zorgt er voor dat de interne dienstverlening overeenkomt met de gemaakte afspraken. Als Technisch specialist verbeter je proactief de aanwezige inrichting en beveiliging op de Big data infrastructuur n.a.v. van de wensen, audit bevindingen, penetratietesten en de technische mogelijkheden van deze infrastructuur. Je verzekert als technische interface de afstemming tussen leveranciers, IT- en applicatiegroepen, andere IT-specialisten en de hiërarchische organisatie bij aanpassingen die betrekking hebben op de 'Big Data'-infrastructuur ;
- Gebruik van 'Big Data'-tools ; 
- Interactie en integratie met de DB's;  
-  Conformiteit met ITIL/Release Management;  
 - Automatisering van de deployments	- Aantoonbare opleiding met certificatie of gelijkwaardig door ervaring. 
- Goede algemene kennis van ICT  
- Zeer goede kennis, op beheerderniveau, van minstens één van de gespecialiseerde systemen:  Unix/Linux/Windows-systemen, Mainframe-systemen, applicatiemiddleware (web- en applicatieservers, enz.), veiligheidssystemen, netwerk- en communicatiesystemen, generieke of gespecialiseerde systemen en platformen (bv. AD, LDAP, e-mail, Sharepoint, Documentum, enz.), enz. 
- Kennis van de veiligheidsaspecten van de systemen en voorzieningen die verband houden met de specialisatie. 
- Kennis van de relevante ITIL processen (i.h.b. mbt wijzigingsbeheer).
Data Analyst 	De Data Analyst staat proactief in voor de goede gezondheid van de diverse databanksystemen. 
-Beheer van Windows Server of Red Hat Enterprise Linux of andere;  
-Database &amp; Instance Management: back-up/herstel, indexering, prestatiemonitoring;  
-Aanpassing van de nodige monitoringtools;  
-Automatisering van de processen.	- Ervaring met projectmatig werken en databasemodellering of aantoonbare opleiding in een DBMS-omgeving  
- Kennis van ten minste een van de gebruikte DB-systemen (bv. Oracle, MS SQLServer, Informix, Postgresql, Mysql, DB2). 
- Kennis van het uittekenen, ontwikkelen en implementeren van een databaseomgeving; kennis van DDL en DML. 
- Kennis van de DBMS-gerelateerde administratie- en beheertools. 
- Basiskennis van minstens één operating systemen (bv. Unix, Linux, Windows)
Data Architect	De Data Architect staat in voor de goede structuur van de diverse databanksystemen. -Beheer van Windows Server of Red Hat Enterprise Linux of andere;  - Database &amp; Instance Management: back-up/herstel, indexering, prestatiemonitoring;  
-Aanpassing van de nodige monitoringtools;  
-Automatisering van de processen.	- Ervaring met projectmatig werken en databasemodellering of aantoonbare opleiding in een DBMS-omgeving 
- Kennis van ten minste een van de gebruikte DB-systemen (bv. Oracle, MS SQLServer, Informix, Postgresql, Mysql, DB2). 
- Kennis van het uittekenen, ontwikkelen en implementeren van een databaseomgeving; kennis van DDL en DML. 
- Kennis van de DBMS-gerelateerde administratie- en beheertools. 
- Basiskennis van minstens één operating systemen (bv. Unix, Linux, Windows)
Data Integration Specialist	De Data Integration Specialist staat in voor de integratie van de diverse databanksystemen met de front-end applicaties en de middleware. 
-Beheer van Windows Server of Red Hat Enterprise Linux of andere;  
-Database &amp; Instance Management: back-up/herstel, indexering, prestatiemonitoring;  
-Aanpassing van de nodige monitoringtools;  -Automatisering van de processen.	- Ervaring met projectmatig werken en databasemodellering of aantoonbare opleiding in een DBMS-omgeving 
- Kennis van ten minste een van de gebruikte DB-systemen (bv. Oracle, MS SQLServer, Informix, Postgresql, Mysql, DB2). 
- Kennis van het uittekenen, ontwikkelen en implementeren van een databaseomgeving; kennis van DDL en DML. 
- Kennis van de DBMS-gerelateerde administratie- en beheertools. 
- Basiskennis van minstens één operating systemen (bv. Unix, Linux, Windows)
Techn./Install. - gebruikersinfrastructuur 	Als Technisch installateur zorg jij ervoor dat de gebruikers in een korte periode over kan stappen naar je technologisch domein.  Je maakt deel uit van een migratieteam .  In jouw rol als technisch installateur ben jij (mede)verantwoordelijk voor het installeren van de (digitalisering van de ) business. Jouw focus ligt daarbij op de daadwerkelijke installatie en ondersteuning bij de technologie en je bent een proactief lid van het projectteam.  Taken:  	- Aantoonbare opleiding met certificatie of gelijkwaardig door ervaring. 
- Minimaal 2 jaar ervaring in de relevante technologieën  
- Kennis van en vermogen om te operationaliseren of ondersteunen van in gebruik zijnde werkplek componenten (pc's, mobile devices, maar ook printers, scanners, enz.). 
- Goede kennis van hardware- en softwarecomponenten van de pc's
   - Goede kennis van de besturingssystemen van MS Windows, 
  - Kennis van ten minste een van de andere gebruikte OS-klanten (Mac iOS, enz.).  
- Kennis van de relevante tablet en mobile devices systemen. 
- Goede kennis van de tools voor wijzigingsbeheer en configuratiebeheer.
  - Kennis van TCP/IP
</t>
  </si>
  <si>
    <t>- Aantoonbare ervaring met de technische omgevingen waarin projecten plaatsvinden. 
- Kennis en ervaring van OO, data- en procesmodelleringstechnieken en -tools.
- Goede kennis van de behoeftenanalyse en de ontwerpconcepten voor OO-, multi-tier en web-enabled omgevingen, en/of UML 
- Opsporen, analyseren en bepalen van behoeften 
- Vertalen van de behoeften in systeemmodellen en/of applicatiespecificaties
- Ontwikkelen van conceptuele modellen 
- Analyseren van de bedrijfsprocessen 
- Schrijven van de processpecificaties</t>
  </si>
  <si>
    <t>ICT (Solution) Architect</t>
  </si>
  <si>
    <t>De ICT (Solution) Architect zorgt binnen de referentiearchitectuur van de onderneming en het applicatielandschap voor de inrichting van de processen, de organisatiestructuur, de informatieverstrekking en de technische infrastructuur van een applicatie of softwareplatform. 
- ondersteunt de Enterprise Architect bij de ontwikkeling van de doelstellingen en beginselen van de onderneming 
- identificeert de automatiseringsbehoeften op basis van bedrijfsdoelstellingen, -beperkingen en -beginselen, d.w.z. hij verstrekt het nodige advies over wat moet worden geautomatiseerd, wat niet moet worden geautomatiseerd en waarom 
- bepaalt in samenwerking met de Enterprise Architect hoe de automatiseringsbehoeften ingepast kunnen worden in het  applicatielandschap van vandaag en morgen.
- De ICT (Solution) Architect biedt de Enterprise Architect de nodige context om doordachte technologische keuzes te kunnen voorstellen.
-  Bezorgt de functionele analisten, de ontwikkelaars en het management voldoende inzicht in de context en architectuur.
- Bewaakt vanuit functioneel oogpunt dat projectuitvoering (detailanalyse en ontwikkeling) plaatsvindt binnen het afgesproken architectuurkader</t>
  </si>
  <si>
    <t>- Kennis van bedrijfsprocessen in het algemeen en van deze van de overheid in het bijzonder (na inwerkperiode)
- Sterk communicatie- en analysegericht.  
- Sterke abstractievermogen 
- Competentie en ervaring op het vlak van architecturale concepten.
- Enterprise-architect ofwel specialist-architect in een specifiek domein (netwerking, veiligheid, serverinfrastructuur, applicatie-architectuur, ERP, ECM platformen, Datawarehouse en BI, ...).
- Kennis van alle domeinen plus bewezen specialist-architect in minstens 1 specialistisch domein .  - Kennis van de verschillende facetten van projectbeheer (kosten, timing, coördinatie, planning, ramingen) 
- Kennis van Business Engineering; kunnen voorstellen van bedrijfsoplossingen die een goed samenspel zijn tussen commerciële en technologische kennis</t>
  </si>
  <si>
    <t>Business Process Analyst ICT</t>
  </si>
  <si>
    <t>De business analist onderzoekt en vertaalt de business noden in functionele noden. 
- Uitwerken van een stappenplan in samenwerking met de Directie van het project; 
- Uitwerken/valideren van de analyses in het kader van de applicaties, herzien van de bestaande documenten; 
- Uitwerken van de testplannen  - In kaart brengen van de bedrijfsbehoeften en uitwerken van de oplossingen, rekening houdend met de bestaande oplossingen;
- Volgen van de ontwikkelingen in de sector en proactief inspelen op toekomstige opportuniteiten; 
- Evalueren of de oplossingen in overeenstemming zijn met de bedrijfsverwachtingen, de IT-architectuur en de strategische doelstellingen van de interne partners; 
- Zeer goede kennis van modelleringstechnieken voor processtructuur en -analyse.</t>
  </si>
  <si>
    <t xml:space="preserve">- Communicatievaardigheden en ervaring met teamwork en projectgericht werken. 
- Kennis van bedrijfsprocessen in het algemeen en die van de overheid in het bijzonder (na een inwerkperiode)
- Ervaring in algemeen bedrijfsbeheer met toepassing op ICT-gebied.
- Sterk communicatie- en analysegericht.
- Sterke abstractievermogen 
- Door een gedegen analyse en financiële onderbouwing, de technologische oplossingen kunnen bepalen voor de business-uitdagingen waarmee de klant wordt geconfronteerd.
- Kennis van de verschillende facetten van projectbeheer (kosten, timing, coördinatie, planning, ramingen) 
- Grondige kennis van Business Engineering; kunnen voorstellen van bedrijfsoplossingen die een goed samenspel zijn tussen commerciële en technologische kennis 
- In staat zijn klanten te adviseren en bij te staan op het gebied van strategie, organisatie en IT-kwesties.       </t>
  </si>
  <si>
    <t>Change Manager</t>
  </si>
  <si>
    <t>Een change manager zorgt er binnen de organisatie voor dat veranderingsprocessen succesvol verlopen. Hij/zij houdt zich bezig met change management, ook wel veranderingsmanagement of verandermanagement genoemd, en is het aanspreekpunt tijdens een veranderingstraject. De verandering kan op uiteenlopende vlakken betrekking hebben zoals bijvoorbeeld strategische veranderingen, operationele veranderingen en technologische veranderingen. 
In feite is een change manager een specifiek soort projectleider; zijn/haar project is een bepaalde verandering. Hij : 
- Ontwerpt en lanceert het veranderingsproces: ontwikkelt een strategie voor veranderingsbeheer op basis van de groepen waarop de verandering van invloed is
- Voert impactanalyses uit: potentiële risico's en weerstandspunten in kaart brengen en specifieke plannen ontwikkelen om deze tot een minimum te beperken
- Bepaalt de concrete activiteitslijnen die deel uitmaken van het veranderingsproces 
- Formuleert doelstellingen voor verandering: voert evaluaties uit, analyseert resultaten en presenteert deze op een logische en begrijpelijke manier 
- Bewaakt de evolutie van een verandering: ontwikkelt haalbare en gerichte change management plannen, inclusief communicatieplan, sponsor roadmap, coachingplan, opleidings- en weerstandsbeheer plannen.
- Fungeert als aanspreekpunt voor de directie, de medewerkers en de andere belanghebbenden tijdens een veranderingsproces 
- Verstrekt advies aan klanten en de directie: een actieve en zichtbare coach zijn voor de managers die de verandering in goede banen leiden
- Vormt en beheert de stuurcomités rond verandering 
- Werkt samen met de projectteams om de veranderingsbeheeractiviteiten te integreren in de globale projectplannen
- Bereidt de besluitvorming voor over het beheer en de aanpak van verandering.
- Werkt samen met de communicatie-, de opleidings- en de HR-specialisten bij het opstellen van specifieke plannen en activiteiten ter ondersteuning van de uitvoering van het project</t>
  </si>
  <si>
    <t xml:space="preserve">Aantoonbare ervaring met de technische omgevingen waarin projecten plaatsvinden.  
- Communicatief en klantgericht, bij voorkeur met aantoonbare voorbereiding/opleiding.  
- Ervaring in de technische omgeving in kwestie of in een soortgelijke omgeving.  
- Ervaring met het leiden en ondersteunen van veranderingsprojecten  
- Kennis van projectbeheertechnieken en -instrumenten (risicobeheer, probleembeheer, enz.)  
- Kennis van ITIL. 
- Goede kennis van de terminologie, organisatie, rollen en processen van de Change methodologie (bijv. ADKAR), bij voorkeur aangetoond door certificatie
</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</si>
  <si>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</si>
  <si>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</si>
  <si>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</si>
  <si>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Data Analyst</t>
  </si>
  <si>
    <t>De Data Analyst staat proactief in voor de goede gezondheid van de diverse databanksystemen.
-Beheer van Windows Server of Red Hat Enterprise Linux of andere; 
-Database &amp; Instance Management: back-up/herstel, indexering, prestatiemonitoring; 
-Aanpassing van de nodige monitoringtools; 
-Automatisering van de processen.</t>
  </si>
  <si>
    <t>- Ervaring met projectmatig werken en databasemodellering of aantoonbare opleiding in een DBMS-omgeving 
- Kennis van ten minste een van de gebruikte DB-systemen (bv. Oracle, MS SQLServer, Informix, Postgresql, Mysql, DB2).
- Kennis van uittekenen, ontwikkelen en implementeren van een database omgeving; kennis van DDL en DML.
- Kennis van de bij het DBMS horende administratie- en beheertools.
- Basiskennis van minstens één operating systemen (bv. Unix, Linux, Windows)</t>
  </si>
  <si>
    <t>Data Architect</t>
  </si>
  <si>
    <t xml:space="preserve">De Data Architect zet bedrijfsvereisten om in technische specificaties. 
Hij is degene die de normen en beginselen vaststelt voor de organisatie van gegevens, d.w.z. de wijze waarop gegevens worden verzameld, opgeslagen,  getransformeerd, verspreid en gebruikt
Samen met de Data Engineers draagt hij bij aan de architectuur van de datastromen
Analyse:
•Identificeren van de datavereisten in het kader van projecten en end-to-end processen (van het operationele tot het analytische niveau)
• Zoeken naar synergieën tussen stappenplannen en projecten met het oog op een maximale exploitatie van de investeringen in nieuwe dataconcepten;
• Verzekeren van de interfacerol tussen de bedrijfsactiviteiten en de ondernemingsarchitectuur voor de vertaling van de behoeften. 
Beheer:
•Prioriteren van investeringen in gegevens en toewijzen van het bijbehorende budget, in overeenstemming met de strategische prioriteiten;
•Verzekeren van een maximaal hergebruik van de gegevens;
•Behandelen van problemen met de kwaliteit van gegevens, organiseren van oplossingen met de technische afdelingen;
•Zorg voor afstemming tussen alle belanghebbenden die invloed hebben op de data-architectuur: Project Managers en Process Managers, ondernemings- en projectarchitecten, dataconsumenten en eigenaars van bedrijfsgegevens.
</t>
  </si>
  <si>
    <t>•	Je hebt een universitaire opleiding genoten, met specialisatie in IT of statistiek;
•	Kennis van technologieën en vakgebieden zoals die nader zijn toegelicht in het desbetreffende perceel; 
•	Beheersing van gegevensanalysetechnieken en statistische methoden;
•	Je werkt klant- en resultaatgericht;
•	Je bent nieuwsgierig, analytisch en kritisch ingesteld;
•	Je werkt methodisch, nauwgezet, nauwkeurig en betrouwbaar;
•	Je bent een teamspeler, maar kunt tegelijk zelfstandig werken;</t>
  </si>
  <si>
    <t>Data Integration Specialist</t>
  </si>
  <si>
    <t>De Data Integration Specialist staat in voor de integratie van de diverse databanksystemen met de front-end applicaties en de middleware.
-Beheer van Windows Server of Red Hat Enterprise Linux of andere; 
-Database &amp; Instance Management: back-up/herstel, indexering, prestatiemonitoring; 
-Aanpassing van de nodige monitoringtools;  -Automatisering van de processen.</t>
  </si>
  <si>
    <t>- Ervaring met projectmatig werken en databasemodellering of aantoonbare opleiding in een DBMS-omgeving
- Kennis van ten minste een van de gebruikte DB-systemen (bv. Oracle, MS SQLServer, Informix, Postgresql, Mysql, DB2).
- Kennis van uittekenen, ontwikkelen en implementeren van een database omgeving; kennis van DDL en DML.
- Kennis van de bij het DBMS horende administratie- en beheertools.
- Basiskennis van minstens één operating systemen (bv. Unix, Linux, Windows)</t>
  </si>
  <si>
    <t>De DBA staat in voor de goede gezondheid van de diverse databanksystemen.
-Beheer van Windows Server of Red Hat Enterprise Linux of andere; 
-Database &amp; Instance Management: back-up/herstel, indexering, prestatiemonitoring; 
-Aanpassing van de nodige monitoringtools; 
-Automatisering van de processen.</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</si>
  <si>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</si>
  <si>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</si>
  <si>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</si>
  <si>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Program Manager technologische domeinen</t>
  </si>
  <si>
    <t>De programmamanager technologische domeinen beheert een organisatorische eenheid van projecten naar een gezamenlijk doel. De Programmamanager overziet deze organisatorische eenheid van projecten binnen een organisatie. Het is de taak van de Programmamanager om ervoor te zorgen dat alle projecten op dezelfde lijn zitten en het uiteindelijke doel helpen bereiken. Het is belangrijk om goed en op alle niveaus te kunnen communiceren en complexe processen te kunnen vereenvoudigen zodat er een helder beeld van het programma en het doel ontstaat. Deze helderheid is essentieel voor het doorvoeren van veranderingen.
-Opzetten van het programma, organiseren, in afstemming met specialisten, management, bestuur.
- Bouwen en intensief onderhouden van het (regionaal) netwerk, initiëren en stimuleren van samenwerking met de partners. 
- De programmamanager is op een faciliterende manier duidelijk zichtbaar, benaderbaar en signaleert tijdig in- en externe ontwikkelingen.
- Aanscherpen van de gezamenlijke ambitie (welke doelen, wanneer succesvol), inrichten van de benodigde programmaorganisatie en opstellen van het programmaplan.
- Adviseren over samenstelling van kern- en werkgroepen en voorzitten van verschillende groepen.
- Coördineren, animeren en controleren van projecten en, samen met de aan te wijzen projectleiders, medewerkers  (bv. gegevensanalyse) of, vanuit hun eigen rol, de rechtstreeks betrokkenen in de organisatie ondersteunen  (hiërarchische verantwoordelijken).</t>
  </si>
  <si>
    <t>Aantoonbare ervaring met de technische omgevingen waarin projecten plaatsvinden. 
- Communicatie- en klantgericht, bij voorkeur door aantoonbare voorbereiding/training.
 waarvan minimaal vijf jaar ervaring met het leiden en ondersteunen van projecten met een totale begroting van ten minste 100.000 euro, waarvan minimaal twee jaar ervaring met het leiden van programma's in verband met technologie- of ontwikkelingsprojecten 
- Vermogen om toezicht te houden op verschillende afzonderlijke projecten en om de verbanden tussen de verschillende projecten te beheren en te optimaliseren 
- Vermogen om technieken en instrumenten voor projectbeheer toe te passen (risicobeheer, probleembeheer, enz.) 
- Kennis van ITIL
- Zeer goede kennis van de terminologie, organisatie, rollen en processen van de PM methodologie (bv. Prince-2), bij voorkeur aangetoond door certificatie. In staat zijn om ter zake gespecialiseerde kennis over te dragen.
- Zeer goede kennis van een programmamanagement methodologie (bijv. MSP), bij voorkeur aangetoond door certificatie. In staat zijn om ter zake gespecialiseerde kennis over te dragen.</t>
  </si>
  <si>
    <t>Specialist Big Data</t>
  </si>
  <si>
    <t>Je draagt zorg voor de technische ontwikkelingen met betrekking tot het realiseren van de gewenste LBig data architectuur. Je zorgt er voor dat de interne dienstverlening overeenkomt met de gemaakte afspraken. Als Technisch specialist verbeter je proactief de aanwezige inrichting en beveiliging op de Big data infrastructuur n.a.v. van de wensen, audit bevindingen, penetratietesten en de technische mogelijkheden van deze infrastructuur. Je verzekert als technische interface de afstemming tussen leveranciers, IT- en applicatiegroepen, andere IT-specialisten en de hiërarchische organisatie bij aanpassingen die betrekking hebben op de 'Big Data'-infrastructuur ;
- Gebruik van 'Big Data'-tools ; 
- Interactie en integratie met de DB's; 
-  Conformiteit met ITIL/Release Management;
- Automatisering van de deployments</t>
  </si>
  <si>
    <t>Aantoonbare opleiding met certificatie of gelijkwaardig door ervaring.
- Goede algemene kennis van ICT 
- Zeer goede kennis, op beheerderniveau, van minstens één van de gespecialiseerde systemen:  Unix/Linux/Windows-systemen, Mainframe-systemen, applicatiemiddleware (web- en applicatieservers, enz.), veiligheidssystemen, netwerk- en communicatiesystemen, generieke of gespecialiseerde systemen en platformen (bv. AD, LDAP, e-mail, Sharepoint, Documentum, enz.), enz. 
- Kennis van de bij de specialisatie horende inherente systeem veiligheidsaspecten en voorzieningen.
- Kennis van de relevante ITIL processen (i.h.b. mbt wijzigingsbeheer).</t>
  </si>
  <si>
    <t>Specialist Open data</t>
  </si>
  <si>
    <t>Je draagt zorg voor de technische ontwikkelingen met betrekking tot het realiseren van de gewenste Open data architectuur. Je zorgt er voor dat de interne dienstverlening overeenkomt met de gemaakte afspraken. Als Technisch specialist verbeter je proactief de aanwezige inrichting en beveiliging op de Open data infrastructuur n.a.v. van de wensen, audit bevindingen, penetratietesten en de technische mogelijkheden van deze infrastructuur. Je verzekert als technische interface de afstemming tussen leveranciers, IT- en applicatiegroepen, andere IT-specialisten en de hiërarchische organisatie bij aanpassingen die betrekking hebben op de 'Open Data'-infrastructuur ;
- Gebruik van 'Open Data'-tools ; 
- Interactie met de DB's;
  - Zeer goede kennis van Apache; 
 - Automatisering van de deployments</t>
  </si>
  <si>
    <t>- Aantoonbare opleiding met certificatie of gelijkwaardig door ervaring.
- Goede algemene kennis van ICT 
- Zeer goede kennis, op beheerderniveau, van minstens één van de gespecialiseerde systemen:  Unix/Linux/Windows-systemen, Mainframe-systemen, applicatiemiddleware (web- en applicatieservers, enz.), veiligheidssystemen, netwerk- en communicatiesystemen, generieke of gespecialiseerde systemen en platformen (bv. AD, LDAP, e-mail, Sharepoint, Documentum, enz.), enz. 
- Kennis van de bij de specialisatie horende inherente systeem veiligheidsaspecten en voorzieningen.
- Kennis van de relevante ITIL processen (i.h.b. mbt wijzigingsbeheer).</t>
  </si>
  <si>
    <t>Technical Writer / Technisch schrijver</t>
  </si>
  <si>
    <t>Als technisch schrijver ben je verantwoordelijk voor de optimale beschrijving van de informatie.
- Als technisch schrijver denk je van tevoren na over wat je beschrijft en hoe je het beschrijft. Als technisch schrijver ben je dus steeds met verschillende vragen bezig. Welke support? Welke oplossing is doeltreffend? Hoe zorg ik ervoor dat mijn gebruikers de communicatie goed begrijpen?
- Je zorgt dus voor het samenstellen, bedenken, schrijven, redigeren van communicatiemiddelen.
- Je coördineert de schriftelijke communicatieactiviteiten</t>
  </si>
  <si>
    <t>- Ervaring met het maken van videomateriaal en presentaties; 
- Uitstekende communicatieve en didactische vaardigheden; 
- Goede coördinatie met verschillende belanghebbenden en domeineigenaars;
- Goede kennis van het Frans en het Nederlands, zowel schriftelijk als mondeling;</t>
  </si>
  <si>
    <t>Technicus gebruikersinfrastructuur</t>
  </si>
  <si>
    <t xml:space="preserve">Als Technisch installateur zorg jij ervoor dat de gebruikers in een korte periode over kan stappen naar je technologisch domein.  Je maakt deel uit van een migratieteam .  In jouw rol als technisch installateur ben jij (mede)verantwoordelijk voor het installeren van de (digitalisering van de ) business. Jouw focus ligt daarbij op de daadwerkelijke installatie en ondersteuning bij de technologie en je bent een proactief lid van het projectteam.  Taken: </t>
  </si>
  <si>
    <t>- Aantoonbare opleiding met certificatie of gelijkwaardig door ervaring.
- Ervaring in de relevante technologieën 
- Kennis van en vermogen om te operationaliseren of ondersteunen van in gebruik zijnde werkplek componenten (pc's, mobile devices, maar ook printers, scanners, enz.).
- Goede kennis van hardware- en softwarecomponenten van de pc's
   - Goede kennis van de besturingssystemen van MS Windows,
  - Kennis van ten minste een van de andere gebruikte OS-klanten (Mac iOS, enz.). 
- Kennis van de relevante tablet en mobile devices systemen.
- Goede kennis van de tools voor wijzigingsbeheer en configuratiebeheer.
  - Kennis van TCP/IP</t>
  </si>
  <si>
    <t>UX Expert ("User Experience")</t>
  </si>
  <si>
    <t>Een UX-specialist  of user experience designer ontwerpt een betekenisvolle en aangename gebruikerservaring op het gebied van websites, software programma's en apps. Het blikveld van een UX designer omvat de volledige gebruikerservaring. Hij doet dit aan de hand van onder meer tests, gebruikersonderzoeken, statistieken en analyses zodat die gebruikerservaring optimaal betekenisvol, gebruiksvriendelijk, bruikbaar, betrouwbaar en functioneel is. 
- Analyseert gebruikerservaringen, -behoeften en -problemen door middel van het ontwerpen en uitvoeren van gebruikerservaringstests
- Formuleert verbeteringsplannen gericht op de customer journey
- Draagt actief bij aan conversieoptimalisatie
- Adviseert de developers en de visual designers op het vlak van gebruikerservaring
- Coördineert gebruikerservaringsinitiatieven van ontwerp tot implementatie
- Ontwikkelt voorstellen in prototypes et/of wireframes.</t>
  </si>
  <si>
    <t xml:space="preserve"> Beheersing van het Application Lyfecycle Management en de voor de applicatie benodigde ontwikkelings- en testomgevingen.
- Basiskennis Project Management. Kunnen optreden als initiatiefnemer en projectleider voor verbeteringsonderhoud, kunnen ontwerpen (definiëren) en instellen van parameters van monitoring en metingen.
- Mechanismen kunnen ontwikkelen om toepassingen gemakkelijker te beheren of om toepassingen van de ene omgeving naar de andere te migreren; 
- Uitstekende communicatieve en didactische vaardigheden; 
- Goede coördinatie met verschillende belanghebbenden </t>
  </si>
  <si>
    <r>
      <t>Onder de coördinatie van een projectmanager analyseert, ontwikkelt en parametriseert de Analyst Programmer de software- en toepassingscomponenten conform de normen en procedures, evenals de gewenste evoluties.</t>
    </r>
    <r>
      <rPr>
        <b/>
        <u/>
        <sz val="11"/>
        <rFont val="Calibri"/>
        <family val="2"/>
        <scheme val="minor"/>
      </rPr>
      <t xml:space="preserve"> </t>
    </r>
    <r>
      <rPr>
        <sz val="11"/>
        <color theme="1"/>
        <rFont val="Calibri"/>
        <family val="2"/>
        <scheme val="minor"/>
      </rPr>
      <t xml:space="preserve">
</t>
    </r>
    <r>
      <rPr>
        <b/>
        <sz val="11"/>
        <rFont val="Calibri"/>
        <family val="2"/>
        <scheme val="minor"/>
      </rPr>
      <t>Analyse:</t>
    </r>
    <r>
      <rPr>
        <sz val="11"/>
        <color theme="1"/>
        <rFont val="Calibri"/>
        <family val="2"/>
        <scheme val="minor"/>
      </rPr>
      <t xml:space="preserve">
</t>
    </r>
    <r>
      <rPr>
        <sz val="11"/>
        <rFont val="Calibri"/>
        <family val="2"/>
        <scheme val="minor"/>
      </rPr>
      <t xml:space="preserve">Hij analyseert en vertaalt de behoeften </t>
    </r>
    <r>
      <rPr>
        <sz val="11"/>
        <color theme="1"/>
        <rFont val="Calibri"/>
        <family val="2"/>
        <scheme val="minor"/>
      </rPr>
      <t xml:space="preserve">
</t>
    </r>
    <r>
      <rPr>
        <sz val="11"/>
        <rFont val="Calibri"/>
        <family val="2"/>
        <scheme val="minor"/>
      </rPr>
      <t>Hij legt de specificaties vast.</t>
    </r>
    <r>
      <rPr>
        <sz val="11"/>
        <color theme="1"/>
        <rFont val="Calibri"/>
        <family val="2"/>
        <scheme val="minor"/>
      </rPr>
      <t xml:space="preserve">
</t>
    </r>
    <r>
      <rPr>
        <sz val="11"/>
        <rFont val="Calibri"/>
        <family val="2"/>
        <scheme val="minor"/>
      </rPr>
      <t>Hij analyseert de te ontwikkelen componenten.</t>
    </r>
    <r>
      <rPr>
        <sz val="11"/>
        <color theme="1"/>
        <rFont val="Calibri"/>
        <family val="2"/>
        <scheme val="minor"/>
      </rPr>
      <t xml:space="preserve">
</t>
    </r>
    <r>
      <rPr>
        <sz val="11"/>
        <rFont val="Calibri"/>
        <family val="2"/>
        <scheme val="minor"/>
      </rPr>
      <t xml:space="preserve">Hij zorgt voor de softwarematige set-up en past de software-instellingen waar nodig aan </t>
    </r>
    <r>
      <rPr>
        <sz val="11"/>
        <color theme="1"/>
        <rFont val="Calibri"/>
        <family val="2"/>
        <scheme val="minor"/>
      </rPr>
      <t xml:space="preserve">
</t>
    </r>
    <r>
      <rPr>
        <sz val="11"/>
        <rFont val="Calibri"/>
        <family val="2"/>
        <scheme val="minor"/>
      </rPr>
      <t xml:space="preserve">Hij voert de taken met betrekking tot "prototyping" uit </t>
    </r>
    <r>
      <rPr>
        <sz val="11"/>
        <color theme="1"/>
        <rFont val="Calibri"/>
        <family val="2"/>
        <scheme val="minor"/>
      </rPr>
      <t xml:space="preserve">
</t>
    </r>
    <r>
      <rPr>
        <sz val="11"/>
        <rFont val="Calibri"/>
        <family val="2"/>
        <scheme val="minor"/>
      </rPr>
      <t>Hij beheerst de ontwikkelingsmethoden</t>
    </r>
    <r>
      <rPr>
        <sz val="11"/>
        <color theme="1"/>
        <rFont val="Calibri"/>
        <family val="2"/>
        <scheme val="minor"/>
      </rPr>
      <t xml:space="preserve">
</t>
    </r>
    <r>
      <rPr>
        <sz val="11"/>
        <rFont val="Calibri"/>
        <family val="2"/>
        <scheme val="minor"/>
      </rPr>
      <t>Hij werkt samen met de projectactoren</t>
    </r>
    <r>
      <rPr>
        <sz val="11"/>
        <color theme="1"/>
        <rFont val="Calibri"/>
        <family val="2"/>
        <scheme val="minor"/>
      </rPr>
      <t xml:space="preserve">
</t>
    </r>
    <r>
      <rPr>
        <b/>
        <sz val="11"/>
        <rFont val="Calibri"/>
        <family val="2"/>
        <scheme val="minor"/>
      </rPr>
      <t>Programmeur</t>
    </r>
    <r>
      <rPr>
        <sz val="11"/>
        <color theme="1"/>
        <rFont val="Calibri"/>
        <family val="2"/>
        <scheme val="minor"/>
      </rPr>
      <t xml:space="preserve">
</t>
    </r>
    <r>
      <rPr>
        <sz val="11"/>
        <rFont val="Calibri"/>
        <family val="2"/>
        <scheme val="minor"/>
      </rPr>
      <t>Ontwikkeling:</t>
    </r>
    <r>
      <rPr>
        <sz val="11"/>
        <color theme="1"/>
        <rFont val="Calibri"/>
        <family val="2"/>
        <scheme val="minor"/>
      </rPr>
      <t xml:space="preserve">
</t>
    </r>
    <r>
      <rPr>
        <sz val="11"/>
        <rFont val="Calibri"/>
        <family val="2"/>
        <scheme val="minor"/>
      </rPr>
      <t>Hij ontwikkelt herbruikbare modules (objecten en softwarecomponenten).</t>
    </r>
    <r>
      <rPr>
        <sz val="11"/>
        <color theme="1"/>
        <rFont val="Calibri"/>
        <family val="2"/>
        <scheme val="minor"/>
      </rPr>
      <t xml:space="preserve">
</t>
    </r>
    <r>
      <rPr>
        <sz val="11"/>
        <rFont val="Calibri"/>
        <family val="2"/>
        <scheme val="minor"/>
      </rPr>
      <t>Hij ontwerpt de mens-machine-interfaces met gebruikmaking van AGILE-methoden</t>
    </r>
    <r>
      <rPr>
        <sz val="11"/>
        <color theme="1"/>
        <rFont val="Calibri"/>
        <family val="2"/>
        <scheme val="minor"/>
      </rPr>
      <t xml:space="preserve">
</t>
    </r>
    <r>
      <rPr>
        <sz val="11"/>
        <rFont val="Calibri"/>
        <family val="2"/>
        <scheme val="minor"/>
      </rPr>
      <t xml:space="preserve">Hij assembleert deze software- en applicatiecomponenten </t>
    </r>
    <r>
      <rPr>
        <sz val="11"/>
        <color theme="1"/>
        <rFont val="Calibri"/>
        <family val="2"/>
        <scheme val="minor"/>
      </rPr>
      <t xml:space="preserve">
</t>
    </r>
    <r>
      <rPr>
        <sz val="11"/>
        <rFont val="Calibri"/>
        <family val="2"/>
        <scheme val="minor"/>
      </rPr>
      <t>Hij stelt de technische documentatie op.</t>
    </r>
    <r>
      <rPr>
        <sz val="11"/>
        <color theme="1"/>
        <rFont val="Calibri"/>
        <family val="2"/>
        <scheme val="minor"/>
      </rPr>
      <t xml:space="preserve">
</t>
    </r>
    <r>
      <rPr>
        <sz val="11"/>
        <rFont val="Calibri"/>
        <family val="2"/>
        <scheme val="minor"/>
      </rPr>
      <t>Hij beheerst de ontwikkelingsmethoden</t>
    </r>
    <r>
      <rPr>
        <sz val="11"/>
        <color theme="1"/>
        <rFont val="Calibri"/>
        <family val="2"/>
        <scheme val="minor"/>
      </rPr>
      <t xml:space="preserve">
</t>
    </r>
    <r>
      <rPr>
        <sz val="11"/>
        <rFont val="Calibri"/>
        <family val="2"/>
        <scheme val="minor"/>
      </rPr>
      <t>Kwaliteit:</t>
    </r>
    <r>
      <rPr>
        <sz val="11"/>
        <color theme="1"/>
        <rFont val="Calibri"/>
        <family val="2"/>
        <scheme val="minor"/>
      </rPr>
      <t xml:space="preserve">
</t>
    </r>
    <r>
      <rPr>
        <sz val="11"/>
        <rFont val="Calibri"/>
        <family val="2"/>
        <scheme val="minor"/>
      </rPr>
      <t xml:space="preserve">Hij werkt de testreeksen uit (unitaire integratietests) </t>
    </r>
    <r>
      <rPr>
        <sz val="11"/>
        <color theme="1"/>
        <rFont val="Calibri"/>
        <family val="2"/>
        <scheme val="minor"/>
      </rPr>
      <t xml:space="preserve">
</t>
    </r>
    <r>
      <rPr>
        <sz val="11"/>
        <rFont val="Calibri"/>
        <family val="2"/>
        <scheme val="minor"/>
      </rPr>
      <t xml:space="preserve">Hij voert deze tests uit </t>
    </r>
    <r>
      <rPr>
        <sz val="11"/>
        <color theme="1"/>
        <rFont val="Calibri"/>
        <family val="2"/>
        <scheme val="minor"/>
      </rPr>
      <t xml:space="preserve">
</t>
    </r>
    <r>
      <rPr>
        <sz val="11"/>
        <rFont val="Calibri"/>
        <family val="2"/>
        <scheme val="minor"/>
      </rPr>
      <t>Hij identificeert en behandelt storingen</t>
    </r>
    <r>
      <rPr>
        <sz val="11"/>
        <color theme="1"/>
        <rFont val="Calibri"/>
        <family val="2"/>
        <scheme val="minor"/>
      </rPr>
      <t xml:space="preserve">
</t>
    </r>
    <r>
      <rPr>
        <sz val="11"/>
        <rFont val="Calibri"/>
        <family val="2"/>
        <scheme val="minor"/>
      </rPr>
      <t>Onderhoud:</t>
    </r>
    <r>
      <rPr>
        <sz val="11"/>
        <color theme="1"/>
        <rFont val="Calibri"/>
        <family val="2"/>
        <scheme val="minor"/>
      </rPr>
      <t xml:space="preserve">
</t>
    </r>
    <r>
      <rPr>
        <sz val="11"/>
        <rFont val="Calibri"/>
        <family val="2"/>
        <scheme val="minor"/>
      </rPr>
      <t xml:space="preserve">Hij voert het correctief en evolutief onderhoud uit </t>
    </r>
    <r>
      <rPr>
        <sz val="11"/>
        <color theme="1"/>
        <rFont val="Calibri"/>
        <family val="2"/>
        <scheme val="minor"/>
      </rPr>
      <t xml:space="preserve">
</t>
    </r>
    <r>
      <rPr>
        <sz val="11"/>
        <rFont val="Calibri"/>
        <family val="2"/>
        <scheme val="minor"/>
      </rPr>
      <t xml:space="preserve">Hij beheert de herbruikbare softwarecomponenten alsook de nomenclatuur van deze componenten </t>
    </r>
  </si>
  <si>
    <r>
      <rPr>
        <b/>
        <sz val="11"/>
        <rFont val="Calibri"/>
        <family val="2"/>
        <scheme val="minor"/>
      </rPr>
      <t>Hard skills:</t>
    </r>
    <r>
      <rPr>
        <sz val="11"/>
        <color theme="1"/>
        <rFont val="Calibri"/>
        <family val="2"/>
        <scheme val="minor"/>
      </rPr>
      <t xml:space="preserve">
</t>
    </r>
    <r>
      <rPr>
        <sz val="11"/>
        <rFont val="Calibri"/>
        <family val="2"/>
        <scheme val="minor"/>
      </rPr>
      <t>Standaard certificeringen op ontwikkelingsvlak (Java, C, C++, C#, Python, .NET, PHP, SQL, …)</t>
    </r>
    <r>
      <rPr>
        <sz val="11"/>
        <color theme="1"/>
        <rFont val="Calibri"/>
        <family val="2"/>
        <scheme val="minor"/>
      </rPr>
      <t xml:space="preserve">
</t>
    </r>
    <r>
      <rPr>
        <b/>
        <sz val="11"/>
        <rFont val="Calibri"/>
        <family val="2"/>
        <scheme val="minor"/>
      </rPr>
      <t>Soft skills:</t>
    </r>
    <r>
      <rPr>
        <sz val="11"/>
        <color theme="1"/>
        <rFont val="Calibri"/>
        <family val="2"/>
        <scheme val="minor"/>
      </rPr>
      <t xml:space="preserve">
</t>
    </r>
    <r>
      <rPr>
        <sz val="11"/>
        <rFont val="Calibri"/>
        <family val="2"/>
        <scheme val="minor"/>
      </rPr>
      <t>Teamplayer</t>
    </r>
    <r>
      <rPr>
        <sz val="11"/>
        <color theme="1"/>
        <rFont val="Calibri"/>
        <family val="2"/>
        <scheme val="minor"/>
      </rPr>
      <t xml:space="preserve">
</t>
    </r>
    <r>
      <rPr>
        <sz val="11"/>
        <rFont val="Calibri"/>
        <family val="2"/>
        <scheme val="minor"/>
      </rPr>
      <t xml:space="preserve">Analytisch, logisch en methodisch inzicht </t>
    </r>
    <r>
      <rPr>
        <sz val="11"/>
        <color theme="1"/>
        <rFont val="Calibri"/>
        <family val="2"/>
        <scheme val="minor"/>
      </rPr>
      <t xml:space="preserve">
</t>
    </r>
    <r>
      <rPr>
        <sz val="11"/>
        <rFont val="Calibri"/>
        <family val="2"/>
        <scheme val="minor"/>
      </rPr>
      <t>Kunnen samenvatten</t>
    </r>
    <r>
      <rPr>
        <sz val="11"/>
        <color theme="1"/>
        <rFont val="Calibri"/>
        <family val="2"/>
        <scheme val="minor"/>
      </rPr>
      <t xml:space="preserve">
</t>
    </r>
    <r>
      <rPr>
        <sz val="11"/>
        <rFont val="Calibri"/>
        <family val="2"/>
        <scheme val="minor"/>
      </rPr>
      <t>Een vlotte pen hebben</t>
    </r>
    <r>
      <rPr>
        <sz val="11"/>
        <color theme="1"/>
        <rFont val="Calibri"/>
        <family val="2"/>
        <scheme val="minor"/>
      </rPr>
      <t xml:space="preserve">
</t>
    </r>
    <r>
      <rPr>
        <sz val="11"/>
        <rFont val="Calibri"/>
        <family val="2"/>
        <scheme val="minor"/>
      </rPr>
      <t>Pedagogische eigenschappen</t>
    </r>
    <r>
      <rPr>
        <sz val="11"/>
        <color theme="1"/>
        <rFont val="Calibri"/>
        <family val="2"/>
        <scheme val="minor"/>
      </rPr>
      <t xml:space="preserve">
</t>
    </r>
  </si>
  <si>
    <t>Webdesigner</t>
  </si>
  <si>
    <t>De webdesigner is verantwoordelijk voor het ontwerp, de productie en de verbetering van de visuele, ergonomische en grafische interfaces van websites en toepassingen, in samenwerking met de ontwikkelaars en productmanagers, waarbij een gebruikersgerichte aanpak wordt gehanteerd:
- Ontwerp, front-end ontwikkeling en verbetering van webpagina's in een iteratieve en incrementele aanpak zoals scrum
- Ontwerp en integratie van een grafisch charter of een ontwerpsysteem
- Ontwerp en realisatie van wireframes, mock-ups en prototypes van pagina's of websites.
Hij is vooral geïnteresseerd in:
- de ergonomie en gebruikerservaring
- de grafische aspecten: van branding tot het ontwerpsysteem, met inbegrip van het grafisch charter
- de informatie-architectuur</t>
  </si>
  <si>
    <t>Ervaring in webdesign 
- Grondige en aantoonbare kennis van webdesignmethoden en -hulpmiddelen  
- Ervaring met het implementeren van designs en het ondersteunen van de implementatie en het beheer ervan 
 - Operationele en gebruikersondersteuning kunnen bieden, procedures en handleidingen kunnen documenteren, diensten kunnen controleren 
 - Vermogen om tests, evaluaties en POC's uit te voeren en problemen op te lossen</t>
  </si>
  <si>
    <t>- Beheersing van grafische en UI/UX-tools (Sketch, Figma, Invision, Adobe, Proto.io, enz.)
- Beheersing van ontwikkelingstools: responsive design, HTML5, CSS, Javascript en frameworks (Bootstrap, Jquery, highchart.js, enz.)
- Beheersing van CSS pre-processing tools (Less, sass, enz.)
- Ervaring met responsive design en digitale toegankelijkheidsnormen (WCAG-normen)
- Kennis van gangbare frameworks &amp; CMS (Wordpress, Drupal, Laravel, Symfony, YII2, .NET, enz.)
- Grondige en aantoonbare kennis van webdesignmethoden en -hulpmiddelen (Design thinking, Atomic design)</t>
  </si>
  <si>
    <t xml:space="preserve">Agile Scrum Master </t>
  </si>
  <si>
    <t>De Agile Scrum Master ondersteunt het proces en het team. Hij: 
- begeleidt het team 
- zorgt ervoor dat het juiste proces wordt gevolgd. Organiseert indien nodig korte opleidingen 
- Organiseert scrummeetings en voorziet in de nodige faciliteiten zoals werkruimte, toegang, software en hardware.
- Zorgt voor het oplossen van de blokkeringen (impediments) van het team om het sprintdoel te bereiken..</t>
  </si>
  <si>
    <t xml:space="preserve">- Aantoonbare ervaring in het faciliteren en coachen van individuen en teams; - Aantoonbare opleiding met certificering (Scrum Master/Coach in het kader van de Agile-ontwikkelingsmethodologie);
- Ervaring in infrastructuur- of ontwikkelingsprojecten;
- Waarvan minstens 1 jaar als Scrum Master;
- Kennis van de verschillende facetten van projectbeheer (kosten, timing, planning, ramingen, risicobeheer);
- Kennis van Agile-projectmethodologieën;
- Sterke communicatieve vaardigheden en teamgeest;
- Coaching van teams en individuen;
- Toepassing van Agile-waarden en -principes.  </t>
  </si>
  <si>
    <t>Agile Product Owner</t>
  </si>
  <si>
    <t>De Agile Product Owner vertegenwoordigt de belangen van de klant. Hij: 
- Handelt als (gemachtigd door) de klant
- Ziet toe op de kwaliteit van het product
- Bewaakt de kosten en belangen van de klant
-  Beheert de backlog en bepaalt de volgorde van de vereiste operaties.</t>
  </si>
  <si>
    <t xml:space="preserve"> - Aantoonbare opleiding met certificering (Product Owner/Manager) in het kader van een Agile-ontwikkelingsmethodologie 
-Ervaring in het ontwikkelen en bewaken van de productvisie en -doelstellingen, inclusief het bewaken van de productstrategie, de productroadmap, in het belang van alle stakeholders;
- Kennis van de verschillende facetten van projectbeheer (kosten, timing, planning, ramingen);
- Identificeren, analyseren en definiëren van de behoeften met alle mogelijke belanghebbenden, en inschatten van hun impact;
- Communicatievaardigheden, zeer klantgericht en ervaring met teamwork;
- Ontwikkelen en bewaken van de visie, de productstrategie en de roadmap, binnen het kader van de commerciële doelstellingen;
- Beheren van de prioriteiten van de Product Backlog.</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</si>
  <si>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</si>
  <si>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</si>
  <si>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</si>
  <si>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</si>
  <si>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</si>
  <si>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</si>
  <si>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</si>
  <si>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</si>
  <si>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</si>
  <si>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</si>
  <si>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 xml:space="preserve">Medior </t>
  </si>
  <si>
    <t>Senior</t>
  </si>
  <si>
    <t xml:space="preserve">Data Integration Specialist </t>
  </si>
  <si>
    <t>Specialist Open Data</t>
  </si>
  <si>
    <t>Web Designer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</si>
  <si>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</si>
  <si>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</si>
  <si>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</si>
  <si>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</si>
  <si>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</si>
  <si>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</si>
  <si>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</si>
  <si>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</si>
  <si>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</si>
  <si>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</si>
  <si>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</si>
  <si>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</si>
  <si>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</si>
  <si>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</si>
  <si>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</si>
  <si>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</si>
  <si>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</si>
  <si>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 - Planning</t>
    </r>
  </si>
  <si>
    <r>
      <t>CRIT</t>
    </r>
    <r>
      <rPr>
        <b/>
        <sz val="12"/>
        <color theme="0"/>
        <rFont val="Calibri"/>
        <family val="2"/>
      </rPr>
      <t>E</t>
    </r>
    <r>
      <rPr>
        <b/>
        <sz val="12"/>
        <color theme="0"/>
        <rFont val="Calibri"/>
        <family val="2"/>
        <scheme val="minor"/>
      </rPr>
      <t>RIUM 2.A. USE CASE</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</si>
  <si>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</si>
  <si>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</si>
  <si>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</si>
  <si>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</si>
  <si>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</si>
  <si>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</si>
  <si>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</si>
  <si>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</si>
  <si>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</si>
  <si>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</si>
  <si>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</si>
  <si>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</si>
  <si>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</si>
  <si>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</si>
  <si>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</si>
  <si>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</si>
  <si>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</si>
  <si>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</si>
  <si>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</si>
  <si>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</si>
  <si>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</si>
  <si>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</si>
  <si>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</si>
  <si>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</si>
  <si>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</si>
  <si>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</si>
  <si>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</si>
  <si>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</si>
  <si>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</si>
  <si>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</si>
  <si>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</si>
  <si>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</si>
  <si>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</si>
  <si>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</si>
  <si>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</si>
  <si>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</si>
  <si>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</si>
  <si>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</si>
  <si>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</si>
  <si>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Kan je in het kort aangeven hoe je het beheer van dit project denkt uit te voeren?</t>
  </si>
  <si>
    <r>
      <t>a.</t>
    </r>
    <r>
      <rPr>
        <sz val="7"/>
        <color theme="1"/>
        <rFont val="Times New Roman"/>
        <family val="1"/>
      </rPr>
      <t xml:space="preserve">      </t>
    </r>
    <r>
      <rPr>
        <sz val="11"/>
        <color theme="1"/>
        <rFont val="Calibri"/>
        <family val="2"/>
        <scheme val="minor"/>
      </rPr>
      <t>Welke methodologie?</t>
    </r>
  </si>
  <si>
    <r>
      <t>b.</t>
    </r>
    <r>
      <rPr>
        <sz val="7"/>
        <color theme="1"/>
        <rFont val="Times New Roman"/>
        <family val="1"/>
      </rPr>
      <t xml:space="preserve">      </t>
    </r>
    <r>
      <rPr>
        <sz val="11"/>
        <color theme="1"/>
        <rFont val="Calibri"/>
        <family val="2"/>
        <scheme val="minor"/>
      </rPr>
      <t xml:space="preserve">Welke rapportagetools? </t>
    </r>
  </si>
  <si>
    <r>
      <t>c.</t>
    </r>
    <r>
      <rPr>
        <sz val="7"/>
        <color theme="1"/>
        <rFont val="Times New Roman"/>
        <family val="1"/>
      </rPr>
      <t xml:space="preserve">      </t>
    </r>
    <r>
      <rPr>
        <sz val="11"/>
        <color theme="1"/>
        <rFont val="Calibri"/>
        <family val="2"/>
        <scheme val="minor"/>
      </rPr>
      <t>Welke communicatiemiddelen?</t>
    </r>
  </si>
  <si>
    <t xml:space="preserve">Antwoord: </t>
  </si>
  <si>
    <r>
      <t>CRIT</t>
    </r>
    <r>
      <rPr>
        <b/>
        <sz val="12"/>
        <color theme="0"/>
        <rFont val="Calibri"/>
        <family val="2"/>
      </rPr>
      <t>E</t>
    </r>
    <r>
      <rPr>
        <b/>
        <sz val="12"/>
        <color theme="0"/>
        <rFont val="Calibri"/>
        <family val="2"/>
        <scheme val="minor"/>
      </rPr>
      <t>RIUM 2.B.: VRAGENLIJST Q2</t>
    </r>
  </si>
  <si>
    <t>2.       Beschrijf kort en zo volledig mogelijk alle technologieën (talen, back- en frontend bibliotheken, enz.) die zullen worden gebruikt bij de ontwikkeling van het platform.</t>
  </si>
  <si>
    <r>
      <t>CRIT</t>
    </r>
    <r>
      <rPr>
        <b/>
        <sz val="12"/>
        <color theme="0"/>
        <rFont val="Calibri"/>
        <family val="2"/>
      </rPr>
      <t>E</t>
    </r>
    <r>
      <rPr>
        <b/>
        <sz val="12"/>
        <color theme="0"/>
        <rFont val="Calibri"/>
        <family val="2"/>
        <scheme val="minor"/>
      </rPr>
      <t>RIUM 2.B.: VRAGENLIJST Q3</t>
    </r>
  </si>
  <si>
    <t>3.      Hoe zal de migratie van de huidige gegevens, inclusief kartering, naar het nieuwe platform worden aangepakt?</t>
  </si>
  <si>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</si>
  <si>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</si>
  <si>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</si>
  <si>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</si>
  <si>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</si>
  <si>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</si>
  <si>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</si>
  <si>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t>Volledige revisie van een webplatform voor uitwisselingen tussen een Brusselse administratie en de scholen van het Brussels Hoofdstedelijk Gewest.</t>
  </si>
  <si>
    <t>Het doel van het platform is alle uitwisselingen met scholen te behandelen, zowel op het niveau van de regelgeving als wat betreft de steun en bijstand die voor de Schoolvervoersplannen wordt verleend).</t>
  </si>
  <si>
    <t>Het platform biedt de scholen de mogelijkheid om:</t>
  </si>
  <si>
    <r>
      <t>-</t>
    </r>
    <r>
      <rPr>
        <sz val="7"/>
        <rFont val="Times New Roman"/>
        <family val="1"/>
      </rPr>
      <t xml:space="preserve">        </t>
    </r>
    <r>
      <rPr>
        <sz val="11"/>
        <rFont val="Calibri"/>
        <family val="2"/>
        <scheme val="minor"/>
      </rPr>
      <t>het schoolvervoersformulier in te vullen (algemene informatie, genomen maatregelen, beschrijving van de infrastructuur, mobiliteitsgedrag, enz.);</t>
    </r>
  </si>
  <si>
    <r>
      <t>-</t>
    </r>
    <r>
      <rPr>
        <sz val="7"/>
        <rFont val="Times New Roman"/>
        <family val="1"/>
      </rPr>
      <t xml:space="preserve">        </t>
    </r>
    <r>
      <rPr>
        <sz val="11"/>
        <rFont val="Calibri"/>
        <family val="2"/>
        <scheme val="minor"/>
      </rPr>
      <t>het formulier voor het actieplan in te vullen (beschrijving van de visie, de doelstellingen, de kosten en de doelgroepen);</t>
    </r>
  </si>
  <si>
    <r>
      <t>-</t>
    </r>
    <r>
      <rPr>
        <sz val="7"/>
        <rFont val="Times New Roman"/>
        <family val="1"/>
      </rPr>
      <t xml:space="preserve">        </t>
    </r>
    <r>
      <rPr>
        <sz val="11"/>
        <rFont val="Calibri"/>
        <family val="2"/>
        <scheme val="minor"/>
      </rPr>
      <t>een verslag te krijgen over de evolutie van de vervoerswijzen van de leerlingen en leerkrachten en de uitgevoerde acties;</t>
    </r>
  </si>
  <si>
    <r>
      <t>-</t>
    </r>
    <r>
      <rPr>
        <sz val="7"/>
        <rFont val="Times New Roman"/>
        <family val="1"/>
      </rPr>
      <t xml:space="preserve">        </t>
    </r>
    <r>
      <rPr>
        <sz val="11"/>
        <rFont val="Calibri"/>
        <family val="2"/>
        <scheme val="minor"/>
      </rPr>
      <t>over een toegankelijkheidskaart van de school (mapping tool) te beschikken;</t>
    </r>
  </si>
  <si>
    <r>
      <t>-</t>
    </r>
    <r>
      <rPr>
        <sz val="7"/>
        <rFont val="Times New Roman"/>
        <family val="1"/>
      </rPr>
      <t xml:space="preserve">        </t>
    </r>
    <r>
      <rPr>
        <sz val="11"/>
        <rFont val="Calibri"/>
        <family val="2"/>
        <scheme val="minor"/>
      </rPr>
      <t>alsook over een kaart van de woonplaatsen van de studenten (mapping tool).</t>
    </r>
  </si>
  <si>
    <t>En het biedt de administratie de mogelijkheid om:</t>
  </si>
  <si>
    <r>
      <t>-</t>
    </r>
    <r>
      <rPr>
        <sz val="7"/>
        <rFont val="Times New Roman"/>
        <family val="1"/>
      </rPr>
      <t xml:space="preserve">        </t>
    </r>
    <r>
      <rPr>
        <sz val="11"/>
        <rFont val="Calibri"/>
        <family val="2"/>
        <scheme val="minor"/>
      </rPr>
      <t>de aanvragen van de scholen in goede banen te leiden;</t>
    </r>
  </si>
  <si>
    <r>
      <t>-</t>
    </r>
    <r>
      <rPr>
        <sz val="7"/>
        <rFont val="Times New Roman"/>
        <family val="1"/>
      </rPr>
      <t xml:space="preserve">        </t>
    </r>
    <r>
      <rPr>
        <sz val="11"/>
        <rFont val="Calibri"/>
        <family val="2"/>
        <scheme val="minor"/>
      </rPr>
      <t>de gegevens te exporteren en aan rapportering te doen;</t>
    </r>
  </si>
  <si>
    <r>
      <t>-</t>
    </r>
    <r>
      <rPr>
        <sz val="7"/>
        <rFont val="Times New Roman"/>
        <family val="1"/>
      </rPr>
      <t xml:space="preserve">        </t>
    </r>
    <r>
      <rPr>
        <sz val="11"/>
        <rFont val="Calibri"/>
        <family val="2"/>
        <scheme val="minor"/>
      </rPr>
      <t>de acties, projectoproepen en sensibiliseringscampagnes te implementeren.</t>
    </r>
  </si>
  <si>
    <t>Het platform, dat sinds 2017 in productie is, telt al 380 actieve scholen. Het doel van het herontwerp is de huidige functionaliteiten en de evolutie van de oplossing te verbeteren:</t>
  </si>
  <si>
    <r>
      <t>-</t>
    </r>
    <r>
      <rPr>
        <sz val="7"/>
        <rFont val="Times New Roman"/>
        <family val="1"/>
      </rPr>
      <t xml:space="preserve">        </t>
    </r>
    <r>
      <rPr>
        <sz val="11"/>
        <rFont val="Calibri"/>
        <family val="2"/>
        <scheme val="minor"/>
      </rPr>
      <t>Herziening van de architectuur en de technologieën van de huidige oplossing;</t>
    </r>
  </si>
  <si>
    <r>
      <t>-</t>
    </r>
    <r>
      <rPr>
        <sz val="7"/>
        <rFont val="Times New Roman"/>
        <family val="1"/>
      </rPr>
      <t xml:space="preserve">        </t>
    </r>
    <r>
      <rPr>
        <sz val="11"/>
        <rFont val="Calibri"/>
        <family val="2"/>
        <scheme val="minor"/>
      </rPr>
      <t>Herziening/verbetering van de algemene ergonomie van de interfaces (UI);</t>
    </r>
  </si>
  <si>
    <r>
      <t>-</t>
    </r>
    <r>
      <rPr>
        <sz val="7"/>
        <rFont val="Times New Roman"/>
        <family val="1"/>
      </rPr>
      <t xml:space="preserve">        </t>
    </r>
    <r>
      <rPr>
        <sz val="11"/>
        <rFont val="Calibri"/>
        <family val="2"/>
        <scheme val="minor"/>
      </rPr>
      <t>Verbetering van de cartografische instrumenten;</t>
    </r>
  </si>
  <si>
    <r>
      <t>-</t>
    </r>
    <r>
      <rPr>
        <sz val="7"/>
        <rFont val="Times New Roman"/>
        <family val="1"/>
      </rPr>
      <t xml:space="preserve">        </t>
    </r>
    <r>
      <rPr>
        <sz val="11"/>
        <rFont val="Calibri"/>
        <family val="2"/>
        <scheme val="minor"/>
      </rPr>
      <t>Toevoeging van het beheer van de gegevensarchivering;</t>
    </r>
  </si>
  <si>
    <r>
      <t>-</t>
    </r>
    <r>
      <rPr>
        <sz val="7"/>
        <rFont val="Times New Roman"/>
        <family val="1"/>
      </rPr>
      <t xml:space="preserve">        </t>
    </r>
    <r>
      <rPr>
        <sz val="11"/>
        <rFont val="Calibri"/>
        <family val="2"/>
        <scheme val="minor"/>
      </rPr>
      <t>Opening van de gegevens in de 'open data'-omgeving;</t>
    </r>
  </si>
  <si>
    <r>
      <t>-</t>
    </r>
    <r>
      <rPr>
        <sz val="7"/>
        <rFont val="Times New Roman"/>
        <family val="1"/>
      </rPr>
      <t>       </t>
    </r>
    <r>
      <rPr>
        <sz val="11"/>
        <rFont val="Calibri"/>
        <family val="2"/>
        <scheme val="minor"/>
      </rPr>
      <t>Verbinding met het IAM-platform (regionaal platform voor het beheer van identiteiten en authenticaties van door het CIBG beheerde vakgebiedplatformen).</t>
    </r>
  </si>
  <si>
    <t>De inschrijver zal verantwoordelijk zijn voor de gehele ontwikkeling in de ruimste zin.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</si>
</sst>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5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sz val="11"/>
      <name val="Calibri"/>
      <family val="2"/>
      <charset val="1"/>
    </font>
    <font>
      <b/>
      <u/>
      <sz val="11"/>
      <name val="Calibri"/>
      <family val="2"/>
      <scheme val="minor"/>
    </font>
    <font>
      <sz val="7"/>
      <name val="Times New Roman"/>
      <family val="1"/>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sz val="11"/>
      <color theme="1"/>
      <name val="Symbol"/>
      <family val="1"/>
      <charset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25">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12"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20" fillId="0" borderId="0" xfId="0" applyFont="1"/>
    <xf numFmtId="0" fontId="20" fillId="0" borderId="33" xfId="0" applyFont="1" applyBorder="1" applyAlignment="1">
      <alignment vertical="center"/>
    </xf>
    <xf numFmtId="0" fontId="3" fillId="0" borderId="0" xfId="0" applyFont="1" applyBorder="1" applyAlignment="1">
      <alignment vertical="center"/>
    </xf>
    <xf numFmtId="0" fontId="21" fillId="0" borderId="0" xfId="0" applyFont="1" applyBorder="1" applyAlignment="1">
      <alignment vertical="center"/>
    </xf>
    <xf numFmtId="1" fontId="19"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Border="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Fill="1" applyAlignment="1">
      <alignment vertical="center"/>
    </xf>
    <xf numFmtId="0" fontId="18" fillId="9" borderId="0" xfId="0" applyFont="1" applyFill="1"/>
    <xf numFmtId="0" fontId="0" fillId="9" borderId="0" xfId="0" applyFill="1"/>
    <xf numFmtId="0" fontId="29"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9" fontId="8" fillId="4" borderId="40" xfId="2" applyNumberFormat="1" applyFont="1" applyFill="1" applyBorder="1" applyAlignment="1">
      <alignment horizontal="center" vertic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Fill="1" applyAlignment="1">
      <alignment vertical="center"/>
    </xf>
    <xf numFmtId="164" fontId="0" fillId="0" borderId="12" xfId="0" applyNumberFormat="1" applyBorder="1" applyAlignment="1">
      <alignment horizontal="center" vertical="center"/>
    </xf>
    <xf numFmtId="0" fontId="17" fillId="0" borderId="32" xfId="0" applyFont="1" applyBorder="1" applyAlignment="1">
      <alignment vertical="center" wrapText="1"/>
    </xf>
    <xf numFmtId="0" fontId="17" fillId="0" borderId="32" xfId="0" applyFont="1" applyBorder="1" applyAlignment="1">
      <alignment horizontal="left" vertical="center" wrapText="1"/>
    </xf>
    <xf numFmtId="0" fontId="42" fillId="0" borderId="32" xfId="0" applyFont="1" applyBorder="1" applyAlignment="1">
      <alignment horizontal="left" vertical="center" wrapText="1"/>
    </xf>
    <xf numFmtId="0" fontId="7" fillId="0" borderId="32" xfId="0" applyFont="1" applyBorder="1" applyAlignment="1">
      <alignment horizontal="left" vertical="center" wrapText="1"/>
    </xf>
    <xf numFmtId="0" fontId="17" fillId="0" borderId="32" xfId="0" quotePrefix="1" applyFont="1" applyBorder="1" applyAlignment="1">
      <alignment vertical="center" wrapText="1"/>
    </xf>
    <xf numFmtId="0" fontId="19" fillId="0" borderId="0" xfId="0" applyFont="1" applyAlignment="1">
      <alignment vertical="center"/>
    </xf>
    <xf numFmtId="0" fontId="17" fillId="0" borderId="0" xfId="0" applyFont="1" applyAlignment="1">
      <alignment vertical="center"/>
    </xf>
    <xf numFmtId="0" fontId="29" fillId="0" borderId="0" xfId="0" applyFont="1" applyAlignment="1">
      <alignment vertical="center"/>
    </xf>
    <xf numFmtId="0" fontId="39" fillId="0" borderId="0" xfId="0" quotePrefix="1" applyFont="1" applyAlignment="1">
      <alignment vertical="center"/>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0" fontId="46" fillId="5" borderId="58" xfId="2" applyFont="1" applyFill="1" applyBorder="1" applyAlignment="1">
      <alignment horizontal="center" vertical="center" wrapText="1"/>
    </xf>
    <xf numFmtId="0" fontId="46"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47"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8" fillId="16" borderId="58" xfId="2" applyFont="1" applyFill="1" applyBorder="1" applyAlignment="1">
      <alignment horizontal="center" vertical="center" wrapText="1"/>
    </xf>
    <xf numFmtId="0" fontId="48" fillId="16" borderId="59" xfId="2" applyFont="1" applyFill="1" applyBorder="1" applyAlignment="1">
      <alignment horizontal="center" vertical="center"/>
    </xf>
    <xf numFmtId="9" fontId="40" fillId="14" borderId="38"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xf>
    <xf numFmtId="9" fontId="40"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9" fontId="40" fillId="14" borderId="40" xfId="2" applyNumberFormat="1" applyFont="1" applyFill="1" applyBorder="1" applyAlignment="1">
      <alignment horizontal="center" vertical="center" wrapText="1"/>
    </xf>
    <xf numFmtId="0" fontId="5" fillId="0" borderId="8" xfId="0" applyFont="1" applyBorder="1" applyAlignment="1">
      <alignment horizontal="justify" vertical="center" wrapText="1"/>
    </xf>
    <xf numFmtId="0" fontId="49" fillId="0" borderId="9" xfId="0" applyFont="1" applyBorder="1" applyAlignment="1">
      <alignment horizontal="justify" vertical="center" wrapText="1"/>
    </xf>
    <xf numFmtId="0" fontId="5" fillId="0" borderId="10" xfId="0" applyFont="1" applyBorder="1" applyAlignment="1">
      <alignment horizontal="justify" vertical="center" wrapText="1"/>
    </xf>
    <xf numFmtId="0" fontId="50"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22" fillId="7" borderId="0" xfId="0" applyFont="1" applyFill="1" applyBorder="1" applyAlignment="1">
      <alignment horizontal="center"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2" xfId="0" applyNumberFormat="1" applyBorder="1" applyAlignment="1">
      <alignment horizontal="center" vertical="center"/>
    </xf>
    <xf numFmtId="165" fontId="0" fillId="0" borderId="2" xfId="0" applyNumberFormat="1" applyBorder="1" applyAlignment="1">
      <alignment horizontal="left" vertical="center"/>
    </xf>
    <xf numFmtId="165" fontId="0" fillId="0" borderId="3" xfId="0" applyNumberFormat="1" applyBorder="1" applyAlignment="1">
      <alignment horizontal="left" vertical="center"/>
    </xf>
    <xf numFmtId="165" fontId="0" fillId="0" borderId="4" xfId="0" applyNumberFormat="1" applyBorder="1" applyAlignment="1">
      <alignment horizontal="left" vertical="center"/>
    </xf>
    <xf numFmtId="0" fontId="0" fillId="0" borderId="0" xfId="0" applyAlignment="1">
      <alignment horizontal="left" vertical="center"/>
    </xf>
    <xf numFmtId="0" fontId="17" fillId="0" borderId="0" xfId="0" quotePrefix="1"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0" fillId="14" borderId="23" xfId="2" applyNumberFormat="1" applyFont="1" applyFill="1" applyBorder="1" applyAlignment="1">
      <alignment horizontal="center" vertical="center"/>
    </xf>
    <xf numFmtId="9" fontId="40" fillId="14" borderId="41" xfId="2" applyNumberFormat="1" applyFont="1" applyFill="1" applyBorder="1" applyAlignment="1">
      <alignment horizontal="center" vertical="center"/>
    </xf>
    <xf numFmtId="9" fontId="40" fillId="14" borderId="20" xfId="2" applyNumberFormat="1" applyFont="1" applyFill="1" applyBorder="1" applyAlignment="1">
      <alignment horizontal="center"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xf numFmtId="0" fontId="0" fillId="0" borderId="0" xfId="0" applyAlignment="1">
      <alignment horizontal="left" vertical="center" wrapText="1"/>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93">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xdr:colOff>
      <xdr:row>19</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17</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0E784771-89CA-449A-9C4D-98426A64635B}"/>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heetViews>
  <sheetFormatPr defaultColWidth="11.5546875" defaultRowHeight="12.6"/>
  <cols>
    <col min="1" max="1" width="46.6640625" style="65" customWidth="1"/>
    <col min="2" max="2" width="174.6640625" style="65" customWidth="1"/>
    <col min="3" max="16384" width="11.5546875" style="65"/>
  </cols>
  <sheetData>
    <row r="1" spans="1:4" ht="18">
      <c r="A1" s="11" t="s">
        <v>19</v>
      </c>
    </row>
    <row r="3" spans="1:4" ht="16.2">
      <c r="A3" s="64" t="s">
        <v>20</v>
      </c>
      <c r="C3" s="66"/>
      <c r="D3" s="66"/>
    </row>
    <row r="4" spans="1:4" ht="16.2">
      <c r="A4" s="65" t="s">
        <v>21</v>
      </c>
      <c r="C4" s="66"/>
      <c r="D4" s="66"/>
    </row>
    <row r="5" spans="1:4" ht="16.2">
      <c r="A5" s="65" t="s">
        <v>22</v>
      </c>
      <c r="C5" s="66"/>
      <c r="D5" s="66"/>
    </row>
    <row r="6" spans="1:4" ht="16.2">
      <c r="A6" s="65" t="s">
        <v>23</v>
      </c>
      <c r="C6" s="66"/>
      <c r="D6" s="66"/>
    </row>
    <row r="7" spans="1:4" ht="16.2">
      <c r="A7" s="65" t="s">
        <v>24</v>
      </c>
      <c r="C7" s="66"/>
      <c r="D7" s="66"/>
    </row>
    <row r="8" spans="1:4" ht="16.2">
      <c r="A8" s="65" t="s">
        <v>25</v>
      </c>
      <c r="C8" s="66"/>
      <c r="D8" s="66"/>
    </row>
    <row r="9" spans="1:4" ht="22.95" customHeight="1" thickBot="1">
      <c r="A9" s="59" t="s">
        <v>26</v>
      </c>
      <c r="C9" s="66"/>
      <c r="D9" s="66"/>
    </row>
    <row r="10" spans="1:4" ht="22.95" customHeight="1">
      <c r="A10" s="67" t="s">
        <v>27</v>
      </c>
      <c r="B10" s="68"/>
      <c r="C10" s="66"/>
      <c r="D10" s="66"/>
    </row>
    <row r="11" spans="1:4" ht="22.95" customHeight="1">
      <c r="A11" s="69" t="s">
        <v>28</v>
      </c>
      <c r="B11" s="70"/>
      <c r="C11" s="66"/>
      <c r="D11" s="66"/>
    </row>
    <row r="12" spans="1:4" ht="22.95" customHeight="1">
      <c r="A12" s="71" t="s">
        <v>29</v>
      </c>
      <c r="B12" s="72"/>
      <c r="C12" s="66"/>
      <c r="D12" s="66"/>
    </row>
    <row r="13" spans="1:4" ht="22.95" customHeight="1">
      <c r="A13" s="69" t="s">
        <v>30</v>
      </c>
      <c r="B13" s="70"/>
      <c r="C13" s="66"/>
      <c r="D13" s="66"/>
    </row>
    <row r="14" spans="1:4" ht="22.95" customHeight="1">
      <c r="A14" s="69" t="s">
        <v>31</v>
      </c>
      <c r="B14" s="70"/>
      <c r="C14" s="66"/>
      <c r="D14" s="66"/>
    </row>
    <row r="15" spans="1:4" ht="22.95" customHeight="1">
      <c r="A15" s="69" t="s">
        <v>32</v>
      </c>
      <c r="B15" s="70"/>
      <c r="C15" s="66"/>
      <c r="D15" s="66"/>
    </row>
    <row r="16" spans="1:4" ht="22.95" customHeight="1" thickBot="1">
      <c r="A16" s="73" t="s">
        <v>33</v>
      </c>
      <c r="B16" s="74"/>
    </row>
    <row r="17" spans="2:2">
      <c r="B17" s="75"/>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47DC8-017D-4428-A38B-E37A9D08B4F6}">
  <dimension ref="A1:D16"/>
  <sheetViews>
    <sheetView zoomScale="90" zoomScaleNormal="90" workbookViewId="0">
      <selection activeCell="B4" sqref="B4"/>
    </sheetView>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19</v>
      </c>
    </row>
    <row r="2" spans="1:4" ht="9.6" customHeight="1">
      <c r="A2" s="11"/>
    </row>
    <row r="3" spans="1:4" ht="18">
      <c r="A3" s="11" t="str">
        <f>'Profielen (minimale eisen)'!A2</f>
        <v>LOT 5 :</v>
      </c>
      <c r="B3" s="11" t="str">
        <f>'Profielen (minimale eisen)'!B2</f>
        <v>O1-Ontwikkeling en migratie</v>
      </c>
    </row>
    <row r="4" spans="1:4" ht="9" customHeight="1" thickBot="1">
      <c r="A4" s="11"/>
      <c r="B4" s="11"/>
    </row>
    <row r="5" spans="1:4" ht="15" thickBot="1">
      <c r="A5" s="10" t="s">
        <v>131</v>
      </c>
      <c r="C5" s="172">
        <f>'Crit. 2.A. Planning &amp; Capacity'!C5</f>
        <v>0</v>
      </c>
      <c r="D5" s="173"/>
    </row>
    <row r="6" spans="1:4" ht="9" customHeight="1"/>
    <row r="7" spans="1:4" ht="15.6">
      <c r="A7" s="56" t="s">
        <v>211</v>
      </c>
      <c r="B7" s="57"/>
      <c r="C7" s="57"/>
      <c r="D7" s="57"/>
    </row>
    <row r="8" spans="1:4" ht="9" customHeight="1"/>
    <row r="9" spans="1:4" ht="15.6">
      <c r="A9" s="54" t="s">
        <v>58</v>
      </c>
    </row>
    <row r="10" spans="1:4" ht="15.6">
      <c r="A10" s="59" t="s">
        <v>200</v>
      </c>
    </row>
    <row r="11" spans="1:4">
      <c r="A11" s="126" t="s">
        <v>201</v>
      </c>
    </row>
    <row r="12" spans="1:4">
      <c r="A12" s="126" t="s">
        <v>202</v>
      </c>
    </row>
    <row r="13" spans="1:4" ht="15.6">
      <c r="A13" s="60" t="s">
        <v>203</v>
      </c>
      <c r="B13" s="61"/>
      <c r="C13" s="61"/>
      <c r="D13" s="61"/>
    </row>
    <row r="14" spans="1:4">
      <c r="A14" s="205" t="s">
        <v>212</v>
      </c>
      <c r="B14" s="205"/>
      <c r="C14" s="205"/>
      <c r="D14" s="205"/>
    </row>
    <row r="15" spans="1:4">
      <c r="B15" s="85"/>
      <c r="C15" s="85"/>
      <c r="D15" s="85"/>
    </row>
    <row r="16" spans="1:4">
      <c r="A16" s="85" t="s">
        <v>208</v>
      </c>
    </row>
  </sheetData>
  <mergeCells count="2">
    <mergeCell ref="C5:D5"/>
    <mergeCell ref="A14:D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26"/>
  <sheetViews>
    <sheetView topLeftCell="A4" zoomScale="80" zoomScaleNormal="80" workbookViewId="0">
      <selection activeCell="C14" sqref="C14"/>
    </sheetView>
  </sheetViews>
  <sheetFormatPr defaultColWidth="9.33203125" defaultRowHeight="14.4"/>
  <cols>
    <col min="1" max="1" width="17.33203125" style="78" bestFit="1" customWidth="1"/>
    <col min="2" max="2" width="5.6640625" style="78" bestFit="1" customWidth="1"/>
    <col min="3" max="3" width="80" style="81" customWidth="1"/>
    <col min="4" max="4" width="4.6640625" style="78" bestFit="1" customWidth="1"/>
    <col min="5" max="5" width="4" style="81" customWidth="1"/>
    <col min="6" max="16384" width="9.33203125" style="81"/>
  </cols>
  <sheetData>
    <row r="1" spans="1:4" ht="18">
      <c r="A1" s="11" t="s">
        <v>19</v>
      </c>
    </row>
    <row r="2" spans="1:4" ht="18">
      <c r="A2" s="11"/>
    </row>
    <row r="3" spans="1:4" s="78" customFormat="1">
      <c r="A3" s="76" t="s">
        <v>34</v>
      </c>
      <c r="B3" s="77" t="s">
        <v>13</v>
      </c>
      <c r="C3" s="76" t="s">
        <v>35</v>
      </c>
      <c r="D3" s="77" t="s">
        <v>13</v>
      </c>
    </row>
    <row r="5" spans="1:4">
      <c r="A5" s="93" t="s">
        <v>36</v>
      </c>
      <c r="B5" s="79">
        <v>60</v>
      </c>
      <c r="C5" s="80" t="s">
        <v>37</v>
      </c>
      <c r="D5" s="79">
        <v>60</v>
      </c>
    </row>
    <row r="6" spans="1:4">
      <c r="B6" s="82"/>
      <c r="D6" s="82"/>
    </row>
    <row r="7" spans="1:4">
      <c r="A7" s="94" t="s">
        <v>38</v>
      </c>
      <c r="B7" s="79">
        <v>40</v>
      </c>
      <c r="C7" s="83" t="s">
        <v>14</v>
      </c>
      <c r="D7" s="79">
        <v>30</v>
      </c>
    </row>
    <row r="8" spans="1:4">
      <c r="B8" s="82"/>
      <c r="C8" s="83" t="s">
        <v>39</v>
      </c>
      <c r="D8" s="79">
        <v>10</v>
      </c>
    </row>
    <row r="10" spans="1:4" s="84" customFormat="1">
      <c r="A10" s="78"/>
      <c r="B10" s="81"/>
      <c r="C10" s="94" t="s">
        <v>40</v>
      </c>
      <c r="D10" s="95">
        <f>SUM(D5:D8)</f>
        <v>100</v>
      </c>
    </row>
    <row r="11" spans="1:4">
      <c r="B11" s="81"/>
    </row>
    <row r="12" spans="1:4" ht="15" thickBot="1">
      <c r="B12" s="81"/>
    </row>
    <row r="13" spans="1:4" ht="43.2">
      <c r="A13" s="94" t="s">
        <v>41</v>
      </c>
      <c r="B13" s="81"/>
      <c r="C13" s="164" t="s">
        <v>42</v>
      </c>
    </row>
    <row r="14" spans="1:4">
      <c r="B14" s="81"/>
      <c r="C14" s="165" t="s">
        <v>43</v>
      </c>
    </row>
    <row r="15" spans="1:4">
      <c r="C15" s="165" t="s">
        <v>44</v>
      </c>
    </row>
    <row r="16" spans="1:4">
      <c r="C16" s="165" t="s">
        <v>45</v>
      </c>
    </row>
    <row r="17" spans="3:3">
      <c r="C17" s="165" t="s">
        <v>46</v>
      </c>
    </row>
    <row r="18" spans="3:3">
      <c r="C18" s="165" t="s">
        <v>47</v>
      </c>
    </row>
    <row r="19" spans="3:3">
      <c r="C19" s="165" t="s">
        <v>48</v>
      </c>
    </row>
    <row r="20" spans="3:3">
      <c r="C20" s="165" t="s">
        <v>49</v>
      </c>
    </row>
    <row r="21" spans="3:3">
      <c r="C21" s="165" t="s">
        <v>50</v>
      </c>
    </row>
    <row r="22" spans="3:3">
      <c r="C22" s="165" t="s">
        <v>51</v>
      </c>
    </row>
    <row r="23" spans="3:3">
      <c r="C23" s="165" t="s">
        <v>52</v>
      </c>
    </row>
    <row r="24" spans="3:3">
      <c r="C24" s="165" t="s">
        <v>53</v>
      </c>
    </row>
    <row r="25" spans="3:3">
      <c r="C25" s="165" t="s">
        <v>54</v>
      </c>
    </row>
    <row r="26" spans="3:3" ht="15" thickBot="1">
      <c r="C26" s="166"/>
    </row>
  </sheetData>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29"/>
  <sheetViews>
    <sheetView topLeftCell="A26" zoomScale="70" zoomScaleNormal="70" workbookViewId="0">
      <selection activeCell="B29" sqref="B29"/>
    </sheetView>
  </sheetViews>
  <sheetFormatPr defaultColWidth="9.33203125" defaultRowHeight="14.4"/>
  <cols>
    <col min="1" max="1" width="10.33203125" customWidth="1"/>
    <col min="2" max="2" width="27.6640625" customWidth="1"/>
    <col min="3" max="3" width="131.6640625" customWidth="1"/>
    <col min="4" max="4" width="93.6640625" customWidth="1"/>
    <col min="5" max="5" width="90.6640625" customWidth="1"/>
  </cols>
  <sheetData>
    <row r="1" spans="1:5" ht="18">
      <c r="A1" s="11" t="s">
        <v>19</v>
      </c>
    </row>
    <row r="2" spans="1:5" ht="22.2" customHeight="1">
      <c r="A2" s="41" t="s">
        <v>55</v>
      </c>
      <c r="B2" s="42" t="s">
        <v>56</v>
      </c>
    </row>
    <row r="3" spans="1:5" ht="22.2" customHeight="1">
      <c r="A3" s="171" t="s">
        <v>57</v>
      </c>
      <c r="B3" s="171"/>
      <c r="C3" s="171"/>
      <c r="D3" s="171"/>
      <c r="E3" s="171"/>
    </row>
    <row r="4" spans="1:5" ht="22.2" customHeight="1">
      <c r="A4" s="58" t="s">
        <v>58</v>
      </c>
      <c r="B4" s="55"/>
      <c r="C4" s="39"/>
      <c r="D4" s="39"/>
      <c r="E4" s="39"/>
    </row>
    <row r="5" spans="1:5" ht="22.2" customHeight="1">
      <c r="A5" s="59" t="s">
        <v>59</v>
      </c>
      <c r="B5" s="55"/>
      <c r="C5" s="39"/>
      <c r="D5" s="39"/>
      <c r="E5" s="39"/>
    </row>
    <row r="6" spans="1:5" s="39" customFormat="1" ht="22.2" customHeight="1">
      <c r="A6" s="53" t="s">
        <v>60</v>
      </c>
      <c r="B6" s="40"/>
    </row>
    <row r="7" spans="1:5" ht="15.6">
      <c r="A7" s="47" t="s">
        <v>61</v>
      </c>
      <c r="B7" s="48" t="s">
        <v>62</v>
      </c>
      <c r="C7" s="48" t="s">
        <v>63</v>
      </c>
      <c r="D7" s="48" t="s">
        <v>64</v>
      </c>
      <c r="E7" s="48" t="s">
        <v>65</v>
      </c>
    </row>
    <row r="8" spans="1:5" ht="138.6" customHeight="1">
      <c r="A8" s="43">
        <v>1</v>
      </c>
      <c r="B8" s="130" t="s">
        <v>66</v>
      </c>
      <c r="C8" s="128" t="s">
        <v>67</v>
      </c>
      <c r="D8" s="128" t="s">
        <v>68</v>
      </c>
      <c r="E8" s="128" t="s">
        <v>2</v>
      </c>
    </row>
    <row r="9" spans="1:5" ht="374.4">
      <c r="A9" s="43">
        <v>2</v>
      </c>
      <c r="B9" s="131" t="s">
        <v>69</v>
      </c>
      <c r="C9" s="132" t="s">
        <v>70</v>
      </c>
      <c r="D9" s="132" t="s">
        <v>71</v>
      </c>
      <c r="E9" s="132" t="s">
        <v>72</v>
      </c>
    </row>
    <row r="10" spans="1:5" ht="409.6">
      <c r="A10" s="43">
        <v>3</v>
      </c>
      <c r="B10" s="130" t="s">
        <v>73</v>
      </c>
      <c r="C10" s="128" t="s">
        <v>74</v>
      </c>
      <c r="D10" s="128" t="s">
        <v>75</v>
      </c>
      <c r="E10" s="128" t="s">
        <v>2</v>
      </c>
    </row>
    <row r="11" spans="1:5" ht="144">
      <c r="A11" s="43">
        <v>4</v>
      </c>
      <c r="B11" s="130" t="s">
        <v>76</v>
      </c>
      <c r="C11" s="128" t="s">
        <v>77</v>
      </c>
      <c r="D11" s="128" t="s">
        <v>78</v>
      </c>
      <c r="E11" s="128" t="s">
        <v>2</v>
      </c>
    </row>
    <row r="12" spans="1:5" ht="158.4">
      <c r="A12" s="43">
        <v>5</v>
      </c>
      <c r="B12" s="130" t="s">
        <v>79</v>
      </c>
      <c r="C12" s="128" t="s">
        <v>80</v>
      </c>
      <c r="D12" s="128" t="s">
        <v>81</v>
      </c>
      <c r="E12" s="128"/>
    </row>
    <row r="13" spans="1:5" ht="284.7" customHeight="1">
      <c r="A13" s="43">
        <v>6</v>
      </c>
      <c r="B13" s="130" t="s">
        <v>82</v>
      </c>
      <c r="C13" s="128" t="s">
        <v>83</v>
      </c>
      <c r="D13" s="128" t="s">
        <v>84</v>
      </c>
      <c r="E13" s="128"/>
    </row>
    <row r="14" spans="1:5" ht="331.2">
      <c r="A14" s="43">
        <v>7</v>
      </c>
      <c r="B14" s="129" t="s">
        <v>85</v>
      </c>
      <c r="C14" s="128" t="s">
        <v>86</v>
      </c>
      <c r="D14" s="128" t="s">
        <v>87</v>
      </c>
      <c r="E14" s="128"/>
    </row>
    <row r="15" spans="1:5" ht="86.4">
      <c r="A15" s="43">
        <v>8</v>
      </c>
      <c r="B15" s="130" t="s">
        <v>88</v>
      </c>
      <c r="C15" s="128" t="s">
        <v>89</v>
      </c>
      <c r="D15" s="128" t="s">
        <v>90</v>
      </c>
      <c r="E15" s="128"/>
    </row>
    <row r="16" spans="1:5" ht="230.4">
      <c r="A16" s="43">
        <v>9</v>
      </c>
      <c r="B16" s="130" t="s">
        <v>91</v>
      </c>
      <c r="C16" s="128" t="s">
        <v>92</v>
      </c>
      <c r="D16" s="128" t="s">
        <v>93</v>
      </c>
      <c r="E16" s="128"/>
    </row>
    <row r="17" spans="1:5" ht="86.4">
      <c r="A17" s="43">
        <v>10</v>
      </c>
      <c r="B17" s="130" t="s">
        <v>94</v>
      </c>
      <c r="C17" s="128" t="s">
        <v>95</v>
      </c>
      <c r="D17" s="128" t="s">
        <v>96</v>
      </c>
      <c r="E17" s="128"/>
    </row>
    <row r="18" spans="1:5" ht="86.4">
      <c r="A18" s="43">
        <v>11</v>
      </c>
      <c r="B18" s="130" t="s">
        <v>15</v>
      </c>
      <c r="C18" s="128" t="s">
        <v>97</v>
      </c>
      <c r="D18" s="128" t="s">
        <v>96</v>
      </c>
      <c r="E18" s="128" t="s">
        <v>2</v>
      </c>
    </row>
    <row r="19" spans="1:5" ht="129.6">
      <c r="A19" s="43">
        <v>12</v>
      </c>
      <c r="B19" s="131" t="s">
        <v>98</v>
      </c>
      <c r="C19" s="128" t="s">
        <v>99</v>
      </c>
      <c r="D19" s="128" t="s">
        <v>100</v>
      </c>
      <c r="E19" s="128" t="s">
        <v>2</v>
      </c>
    </row>
    <row r="20" spans="1:5" ht="223.95" customHeight="1">
      <c r="A20" s="43">
        <v>13</v>
      </c>
      <c r="B20" s="130" t="s">
        <v>101</v>
      </c>
      <c r="C20" s="128" t="s">
        <v>102</v>
      </c>
      <c r="D20" s="128" t="s">
        <v>103</v>
      </c>
      <c r="E20" s="128" t="s">
        <v>2</v>
      </c>
    </row>
    <row r="21" spans="1:5" ht="167.7" customHeight="1">
      <c r="A21" s="43">
        <v>14</v>
      </c>
      <c r="B21" s="130" t="s">
        <v>104</v>
      </c>
      <c r="C21" s="128" t="s">
        <v>105</v>
      </c>
      <c r="D21" s="128" t="s">
        <v>106</v>
      </c>
      <c r="E21" s="128" t="s">
        <v>2</v>
      </c>
    </row>
    <row r="22" spans="1:5" ht="160.19999999999999" customHeight="1">
      <c r="A22" s="43">
        <v>15</v>
      </c>
      <c r="B22" s="130" t="s">
        <v>107</v>
      </c>
      <c r="C22" s="128" t="s">
        <v>108</v>
      </c>
      <c r="D22" s="128" t="s">
        <v>109</v>
      </c>
      <c r="E22" s="128" t="s">
        <v>2</v>
      </c>
    </row>
    <row r="23" spans="1:5" ht="72">
      <c r="A23" s="43">
        <v>16</v>
      </c>
      <c r="B23" s="130" t="s">
        <v>110</v>
      </c>
      <c r="C23" s="128" t="s">
        <v>111</v>
      </c>
      <c r="D23" s="128" t="s">
        <v>112</v>
      </c>
      <c r="E23" s="128" t="s">
        <v>2</v>
      </c>
    </row>
    <row r="24" spans="1:5" ht="144">
      <c r="A24" s="43">
        <v>17</v>
      </c>
      <c r="B24" s="130" t="s">
        <v>113</v>
      </c>
      <c r="C24" s="128" t="s">
        <v>114</v>
      </c>
      <c r="D24" s="128" t="s">
        <v>115</v>
      </c>
      <c r="E24" s="128" t="s">
        <v>2</v>
      </c>
    </row>
    <row r="25" spans="1:5" ht="158.4">
      <c r="A25" s="43">
        <v>18</v>
      </c>
      <c r="B25" s="130" t="s">
        <v>116</v>
      </c>
      <c r="C25" s="128" t="s">
        <v>117</v>
      </c>
      <c r="D25" s="132" t="s">
        <v>118</v>
      </c>
      <c r="E25" s="128" t="s">
        <v>2</v>
      </c>
    </row>
    <row r="26" spans="1:5" ht="409.2" customHeight="1">
      <c r="A26" s="43">
        <v>19</v>
      </c>
      <c r="B26" s="129" t="s">
        <v>16</v>
      </c>
      <c r="C26" s="128" t="s">
        <v>119</v>
      </c>
      <c r="D26" s="128" t="s">
        <v>120</v>
      </c>
      <c r="E26" s="128" t="s">
        <v>2</v>
      </c>
    </row>
    <row r="27" spans="1:5" ht="174" customHeight="1">
      <c r="A27" s="43">
        <v>20</v>
      </c>
      <c r="B27" s="130" t="s">
        <v>121</v>
      </c>
      <c r="C27" s="132" t="s">
        <v>122</v>
      </c>
      <c r="D27" s="128" t="s">
        <v>123</v>
      </c>
      <c r="E27" s="132" t="s">
        <v>124</v>
      </c>
    </row>
    <row r="28" spans="1:5" ht="163.95" customHeight="1">
      <c r="A28" s="43">
        <v>21</v>
      </c>
      <c r="B28" s="130" t="s">
        <v>125</v>
      </c>
      <c r="C28" s="128" t="s">
        <v>126</v>
      </c>
      <c r="D28" s="128" t="s">
        <v>127</v>
      </c>
      <c r="E28" s="128" t="s">
        <v>2</v>
      </c>
    </row>
    <row r="29" spans="1:5" ht="165.6" customHeight="1">
      <c r="A29" s="43">
        <v>22</v>
      </c>
      <c r="B29" s="130" t="s">
        <v>128</v>
      </c>
      <c r="C29" s="128" t="s">
        <v>129</v>
      </c>
      <c r="D29" s="128" t="s">
        <v>130</v>
      </c>
      <c r="E29" s="128" t="s">
        <v>2</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9"/>
  <sheetViews>
    <sheetView topLeftCell="A44" zoomScale="50" zoomScaleNormal="50" workbookViewId="0">
      <selection activeCell="B4" sqref="B4"/>
    </sheetView>
  </sheetViews>
  <sheetFormatPr defaultColWidth="9.33203125" defaultRowHeight="14.4"/>
  <cols>
    <col min="1" max="1" width="11.6640625" customWidth="1"/>
    <col min="2" max="2" width="64.33203125" customWidth="1"/>
    <col min="3" max="3" width="17" customWidth="1"/>
    <col min="4" max="4" width="20.33203125" customWidth="1"/>
    <col min="5" max="5" width="25.5546875" customWidth="1"/>
    <col min="7" max="7" width="19" customWidth="1"/>
  </cols>
  <sheetData>
    <row r="1" spans="1:7" ht="18">
      <c r="A1" s="11" t="s">
        <v>19</v>
      </c>
    </row>
    <row r="2" spans="1:7" ht="9.6" customHeight="1">
      <c r="A2" s="11"/>
    </row>
    <row r="3" spans="1:7" ht="18">
      <c r="A3" s="11" t="str">
        <f>'Profielen (minimale eisen)'!A2</f>
        <v>LOT 5 :</v>
      </c>
      <c r="B3" s="11" t="str">
        <f>'Profielen (minimale eisen)'!B2</f>
        <v>O1-Ontwikkeling en migratie</v>
      </c>
    </row>
    <row r="4" spans="1:7" ht="9" customHeight="1" thickBot="1">
      <c r="A4" s="11"/>
      <c r="B4" s="11"/>
    </row>
    <row r="5" spans="1:7" ht="15" thickBot="1">
      <c r="A5" s="10" t="s">
        <v>131</v>
      </c>
      <c r="C5" s="172">
        <f>'Instructies en identificatie'!B10</f>
        <v>0</v>
      </c>
      <c r="D5" s="173"/>
    </row>
    <row r="6" spans="1:7" ht="9" customHeight="1"/>
    <row r="7" spans="1:7" ht="15.6">
      <c r="A7" s="56" t="s">
        <v>132</v>
      </c>
      <c r="B7" s="57"/>
      <c r="C7" s="57"/>
      <c r="D7" s="57"/>
    </row>
    <row r="8" spans="1:7" ht="9" customHeight="1"/>
    <row r="9" spans="1:7" ht="15.6">
      <c r="A9" s="58" t="s">
        <v>58</v>
      </c>
    </row>
    <row r="10" spans="1:7" ht="15.6">
      <c r="A10" s="59" t="s">
        <v>26</v>
      </c>
    </row>
    <row r="11" spans="1:7">
      <c r="A11" s="52" t="s">
        <v>133</v>
      </c>
    </row>
    <row r="12" spans="1:7">
      <c r="A12" s="52" t="s">
        <v>134</v>
      </c>
    </row>
    <row r="13" spans="1:7" ht="15" thickBot="1">
      <c r="A13" s="52" t="s">
        <v>135</v>
      </c>
    </row>
    <row r="14" spans="1:7" ht="29.4" thickBot="1">
      <c r="A14" s="7" t="s">
        <v>61</v>
      </c>
      <c r="B14" s="8" t="s">
        <v>136</v>
      </c>
      <c r="C14" s="7" t="s">
        <v>137</v>
      </c>
      <c r="D14" s="9" t="s">
        <v>138</v>
      </c>
      <c r="E14" s="137" t="s">
        <v>139</v>
      </c>
      <c r="G14" s="167" t="s">
        <v>140</v>
      </c>
    </row>
    <row r="15" spans="1:7">
      <c r="A15" s="186">
        <v>1</v>
      </c>
      <c r="B15" s="192" t="s">
        <v>66</v>
      </c>
      <c r="C15" s="4" t="s">
        <v>0</v>
      </c>
      <c r="D15" s="1"/>
      <c r="E15" s="138">
        <f>D15*1.21</f>
        <v>0</v>
      </c>
      <c r="G15" s="168"/>
    </row>
    <row r="16" spans="1:7">
      <c r="A16" s="187"/>
      <c r="B16" s="193"/>
      <c r="C16" s="5" t="s">
        <v>141</v>
      </c>
      <c r="D16" s="2"/>
      <c r="E16" s="139">
        <f t="shared" ref="E16:E79" si="0">D16*1.21</f>
        <v>0</v>
      </c>
      <c r="G16" s="169">
        <f>IFERROR((E16-E15)/E15, 0)</f>
        <v>0</v>
      </c>
    </row>
    <row r="17" spans="1:7" ht="15" thickBot="1">
      <c r="A17" s="188"/>
      <c r="B17" s="194"/>
      <c r="C17" s="6" t="s">
        <v>142</v>
      </c>
      <c r="D17" s="3"/>
      <c r="E17" s="140">
        <f t="shared" si="0"/>
        <v>0</v>
      </c>
      <c r="G17" s="169">
        <f>IFERROR((E17-E16)/E16, 0)</f>
        <v>0</v>
      </c>
    </row>
    <row r="18" spans="1:7">
      <c r="A18" s="186">
        <v>2</v>
      </c>
      <c r="B18" s="189" t="s">
        <v>69</v>
      </c>
      <c r="C18" s="4" t="s">
        <v>0</v>
      </c>
      <c r="D18" s="1"/>
      <c r="E18" s="138">
        <f t="shared" si="0"/>
        <v>0</v>
      </c>
      <c r="G18" s="170"/>
    </row>
    <row r="19" spans="1:7">
      <c r="A19" s="187"/>
      <c r="B19" s="190"/>
      <c r="C19" s="5" t="s">
        <v>141</v>
      </c>
      <c r="D19" s="2"/>
      <c r="E19" s="139">
        <f t="shared" si="0"/>
        <v>0</v>
      </c>
      <c r="G19" s="169">
        <f>IFERROR((E19-E18)/E18, 0)</f>
        <v>0</v>
      </c>
    </row>
    <row r="20" spans="1:7" ht="15" thickBot="1">
      <c r="A20" s="188"/>
      <c r="B20" s="191"/>
      <c r="C20" s="6" t="s">
        <v>142</v>
      </c>
      <c r="D20" s="3"/>
      <c r="E20" s="140">
        <f t="shared" si="0"/>
        <v>0</v>
      </c>
      <c r="G20" s="169">
        <f>IFERROR((E20-E19)/E19, 0)</f>
        <v>0</v>
      </c>
    </row>
    <row r="21" spans="1:7">
      <c r="A21" s="186">
        <v>3</v>
      </c>
      <c r="B21" s="189" t="s">
        <v>73</v>
      </c>
      <c r="C21" s="4" t="s">
        <v>0</v>
      </c>
      <c r="D21" s="1"/>
      <c r="E21" s="138">
        <f t="shared" si="0"/>
        <v>0</v>
      </c>
      <c r="G21" s="170"/>
    </row>
    <row r="22" spans="1:7">
      <c r="A22" s="187"/>
      <c r="B22" s="190"/>
      <c r="C22" s="5" t="s">
        <v>141</v>
      </c>
      <c r="D22" s="2"/>
      <c r="E22" s="139">
        <f t="shared" si="0"/>
        <v>0</v>
      </c>
      <c r="G22" s="169">
        <f>IFERROR((E22-E21)/E21, 0)</f>
        <v>0</v>
      </c>
    </row>
    <row r="23" spans="1:7" ht="15" thickBot="1">
      <c r="A23" s="188"/>
      <c r="B23" s="191"/>
      <c r="C23" s="6" t="s">
        <v>142</v>
      </c>
      <c r="D23" s="3"/>
      <c r="E23" s="140">
        <f t="shared" si="0"/>
        <v>0</v>
      </c>
      <c r="G23" s="169">
        <f>IFERROR((E23-E22)/E22, 0)</f>
        <v>0</v>
      </c>
    </row>
    <row r="24" spans="1:7">
      <c r="A24" s="186">
        <v>4</v>
      </c>
      <c r="B24" s="189" t="s">
        <v>76</v>
      </c>
      <c r="C24" s="4" t="s">
        <v>0</v>
      </c>
      <c r="D24" s="1"/>
      <c r="E24" s="138">
        <f t="shared" si="0"/>
        <v>0</v>
      </c>
      <c r="G24" s="170"/>
    </row>
    <row r="25" spans="1:7">
      <c r="A25" s="187"/>
      <c r="B25" s="190"/>
      <c r="C25" s="5" t="s">
        <v>141</v>
      </c>
      <c r="D25" s="2"/>
      <c r="E25" s="139">
        <f t="shared" si="0"/>
        <v>0</v>
      </c>
      <c r="G25" s="169">
        <f>IFERROR((E25-E24)/E24, 0)</f>
        <v>0</v>
      </c>
    </row>
    <row r="26" spans="1:7" ht="15" thickBot="1">
      <c r="A26" s="188"/>
      <c r="B26" s="191"/>
      <c r="C26" s="6" t="s">
        <v>142</v>
      </c>
      <c r="D26" s="3"/>
      <c r="E26" s="140">
        <f t="shared" si="0"/>
        <v>0</v>
      </c>
      <c r="G26" s="169">
        <f>IFERROR((E26-E25)/E25, 0)</f>
        <v>0</v>
      </c>
    </row>
    <row r="27" spans="1:7">
      <c r="A27" s="186">
        <v>5</v>
      </c>
      <c r="B27" s="189" t="s">
        <v>79</v>
      </c>
      <c r="C27" s="4" t="s">
        <v>0</v>
      </c>
      <c r="D27" s="1"/>
      <c r="E27" s="138">
        <f t="shared" si="0"/>
        <v>0</v>
      </c>
      <c r="G27" s="170"/>
    </row>
    <row r="28" spans="1:7">
      <c r="A28" s="187"/>
      <c r="B28" s="190"/>
      <c r="C28" s="5" t="s">
        <v>141</v>
      </c>
      <c r="D28" s="2"/>
      <c r="E28" s="139">
        <f t="shared" si="0"/>
        <v>0</v>
      </c>
      <c r="G28" s="169">
        <f>IFERROR((E28-E27)/E27, 0)</f>
        <v>0</v>
      </c>
    </row>
    <row r="29" spans="1:7" ht="15" thickBot="1">
      <c r="A29" s="188"/>
      <c r="B29" s="191"/>
      <c r="C29" s="6" t="s">
        <v>142</v>
      </c>
      <c r="D29" s="3"/>
      <c r="E29" s="140">
        <f t="shared" si="0"/>
        <v>0</v>
      </c>
      <c r="G29" s="169">
        <f>IFERROR((E29-E28)/E28, 0)</f>
        <v>0</v>
      </c>
    </row>
    <row r="30" spans="1:7">
      <c r="A30" s="186">
        <v>6</v>
      </c>
      <c r="B30" s="195" t="s">
        <v>82</v>
      </c>
      <c r="C30" s="4" t="s">
        <v>0</v>
      </c>
      <c r="D30" s="1"/>
      <c r="E30" s="138">
        <f t="shared" si="0"/>
        <v>0</v>
      </c>
      <c r="G30" s="170"/>
    </row>
    <row r="31" spans="1:7">
      <c r="A31" s="187"/>
      <c r="B31" s="196"/>
      <c r="C31" s="5" t="s">
        <v>141</v>
      </c>
      <c r="D31" s="2"/>
      <c r="E31" s="139">
        <f t="shared" si="0"/>
        <v>0</v>
      </c>
      <c r="G31" s="169">
        <f>IFERROR((E31-E30)/E30, 0)</f>
        <v>0</v>
      </c>
    </row>
    <row r="32" spans="1:7" ht="15" thickBot="1">
      <c r="A32" s="188"/>
      <c r="B32" s="197"/>
      <c r="C32" s="6" t="s">
        <v>142</v>
      </c>
      <c r="D32" s="3"/>
      <c r="E32" s="140">
        <f t="shared" si="0"/>
        <v>0</v>
      </c>
      <c r="G32" s="169">
        <f>IFERROR((E32-E31)/E31, 0)</f>
        <v>0</v>
      </c>
    </row>
    <row r="33" spans="1:7">
      <c r="A33" s="186">
        <v>7</v>
      </c>
      <c r="B33" s="195" t="s">
        <v>85</v>
      </c>
      <c r="C33" s="4" t="s">
        <v>0</v>
      </c>
      <c r="D33" s="1"/>
      <c r="E33" s="138">
        <f t="shared" si="0"/>
        <v>0</v>
      </c>
      <c r="G33" s="170"/>
    </row>
    <row r="34" spans="1:7">
      <c r="A34" s="187"/>
      <c r="B34" s="196"/>
      <c r="C34" s="5" t="s">
        <v>141</v>
      </c>
      <c r="D34" s="2"/>
      <c r="E34" s="139">
        <f t="shared" si="0"/>
        <v>0</v>
      </c>
      <c r="G34" s="169">
        <f>IFERROR((E34-E33)/E33, 0)</f>
        <v>0</v>
      </c>
    </row>
    <row r="35" spans="1:7" ht="15" thickBot="1">
      <c r="A35" s="188"/>
      <c r="B35" s="197"/>
      <c r="C35" s="6" t="s">
        <v>142</v>
      </c>
      <c r="D35" s="3"/>
      <c r="E35" s="140">
        <f t="shared" si="0"/>
        <v>0</v>
      </c>
      <c r="G35" s="169">
        <f>IFERROR((E35-E34)/E34, 0)</f>
        <v>0</v>
      </c>
    </row>
    <row r="36" spans="1:7">
      <c r="A36" s="186">
        <v>8</v>
      </c>
      <c r="B36" s="189" t="s">
        <v>88</v>
      </c>
      <c r="C36" s="4" t="s">
        <v>0</v>
      </c>
      <c r="D36" s="1"/>
      <c r="E36" s="138">
        <f t="shared" si="0"/>
        <v>0</v>
      </c>
      <c r="G36" s="170"/>
    </row>
    <row r="37" spans="1:7">
      <c r="A37" s="187"/>
      <c r="B37" s="190"/>
      <c r="C37" s="5" t="s">
        <v>141</v>
      </c>
      <c r="D37" s="2"/>
      <c r="E37" s="139">
        <f t="shared" si="0"/>
        <v>0</v>
      </c>
      <c r="G37" s="169">
        <f>IFERROR((E37-E36)/E36, 0)</f>
        <v>0</v>
      </c>
    </row>
    <row r="38" spans="1:7" ht="15" thickBot="1">
      <c r="A38" s="188"/>
      <c r="B38" s="191"/>
      <c r="C38" s="6" t="s">
        <v>142</v>
      </c>
      <c r="D38" s="3"/>
      <c r="E38" s="140">
        <f>D38*1.21</f>
        <v>0</v>
      </c>
      <c r="G38" s="169">
        <f>IFERROR((E38-E37)/E37, 0)</f>
        <v>0</v>
      </c>
    </row>
    <row r="39" spans="1:7">
      <c r="A39" s="186">
        <v>9</v>
      </c>
      <c r="B39" s="189" t="s">
        <v>91</v>
      </c>
      <c r="C39" s="4" t="s">
        <v>0</v>
      </c>
      <c r="D39" s="1"/>
      <c r="E39" s="138">
        <f>D39*1.21</f>
        <v>0</v>
      </c>
      <c r="G39" s="170"/>
    </row>
    <row r="40" spans="1:7">
      <c r="A40" s="187"/>
      <c r="B40" s="190"/>
      <c r="C40" s="5" t="s">
        <v>141</v>
      </c>
      <c r="D40" s="2"/>
      <c r="E40" s="139">
        <f t="shared" si="0"/>
        <v>0</v>
      </c>
      <c r="G40" s="169">
        <f>IFERROR((E40-E39)/E39, 0)</f>
        <v>0</v>
      </c>
    </row>
    <row r="41" spans="1:7" ht="15" thickBot="1">
      <c r="A41" s="188"/>
      <c r="B41" s="191"/>
      <c r="C41" s="6" t="s">
        <v>142</v>
      </c>
      <c r="D41" s="3"/>
      <c r="E41" s="140">
        <f t="shared" si="0"/>
        <v>0</v>
      </c>
      <c r="G41" s="169">
        <f>IFERROR((E41-E40)/E40, 0)</f>
        <v>0</v>
      </c>
    </row>
    <row r="42" spans="1:7">
      <c r="A42" s="186">
        <v>10</v>
      </c>
      <c r="B42" s="189" t="s">
        <v>143</v>
      </c>
      <c r="C42" s="4" t="s">
        <v>0</v>
      </c>
      <c r="D42" s="1"/>
      <c r="E42" s="138">
        <f t="shared" si="0"/>
        <v>0</v>
      </c>
      <c r="G42" s="170"/>
    </row>
    <row r="43" spans="1:7">
      <c r="A43" s="187"/>
      <c r="B43" s="190"/>
      <c r="C43" s="5" t="s">
        <v>141</v>
      </c>
      <c r="D43" s="2"/>
      <c r="E43" s="139">
        <f t="shared" si="0"/>
        <v>0</v>
      </c>
      <c r="G43" s="169">
        <f>IFERROR((E43-E42)/E42, 0)</f>
        <v>0</v>
      </c>
    </row>
    <row r="44" spans="1:7" ht="15" thickBot="1">
      <c r="A44" s="188"/>
      <c r="B44" s="191"/>
      <c r="C44" s="6" t="s">
        <v>142</v>
      </c>
      <c r="D44" s="3"/>
      <c r="E44" s="140">
        <f t="shared" si="0"/>
        <v>0</v>
      </c>
      <c r="G44" s="169">
        <f>IFERROR((E44-E43)/E43, 0)</f>
        <v>0</v>
      </c>
    </row>
    <row r="45" spans="1:7">
      <c r="A45" s="186">
        <v>11</v>
      </c>
      <c r="B45" s="189" t="s">
        <v>15</v>
      </c>
      <c r="C45" s="4" t="s">
        <v>0</v>
      </c>
      <c r="D45" s="1"/>
      <c r="E45" s="138">
        <f t="shared" si="0"/>
        <v>0</v>
      </c>
      <c r="G45" s="170"/>
    </row>
    <row r="46" spans="1:7">
      <c r="A46" s="187"/>
      <c r="B46" s="190"/>
      <c r="C46" s="5" t="s">
        <v>141</v>
      </c>
      <c r="D46" s="2"/>
      <c r="E46" s="139">
        <f t="shared" si="0"/>
        <v>0</v>
      </c>
      <c r="G46" s="169">
        <f>IFERROR((E46-E45)/E45, 0)</f>
        <v>0</v>
      </c>
    </row>
    <row r="47" spans="1:7" ht="15" thickBot="1">
      <c r="A47" s="188"/>
      <c r="B47" s="191"/>
      <c r="C47" s="6" t="s">
        <v>142</v>
      </c>
      <c r="D47" s="3"/>
      <c r="E47" s="140">
        <f t="shared" si="0"/>
        <v>0</v>
      </c>
      <c r="G47" s="169">
        <f>IFERROR((E47-E46)/E46, 0)</f>
        <v>0</v>
      </c>
    </row>
    <row r="48" spans="1:7">
      <c r="A48" s="186">
        <v>12</v>
      </c>
      <c r="B48" s="189" t="s">
        <v>98</v>
      </c>
      <c r="C48" s="4" t="s">
        <v>0</v>
      </c>
      <c r="D48" s="1"/>
      <c r="E48" s="138">
        <f t="shared" si="0"/>
        <v>0</v>
      </c>
      <c r="G48" s="170"/>
    </row>
    <row r="49" spans="1:7">
      <c r="A49" s="187"/>
      <c r="B49" s="190"/>
      <c r="C49" s="5" t="s">
        <v>141</v>
      </c>
      <c r="D49" s="2"/>
      <c r="E49" s="139">
        <f t="shared" si="0"/>
        <v>0</v>
      </c>
      <c r="G49" s="169">
        <f>IFERROR((E49-E48)/E48, 0)</f>
        <v>0</v>
      </c>
    </row>
    <row r="50" spans="1:7" ht="15" thickBot="1">
      <c r="A50" s="188"/>
      <c r="B50" s="191"/>
      <c r="C50" s="6" t="s">
        <v>142</v>
      </c>
      <c r="D50" s="3"/>
      <c r="E50" s="140">
        <f t="shared" si="0"/>
        <v>0</v>
      </c>
      <c r="G50" s="169">
        <f>IFERROR((E50-E49)/E49, 0)</f>
        <v>0</v>
      </c>
    </row>
    <row r="51" spans="1:7">
      <c r="A51" s="186">
        <v>13</v>
      </c>
      <c r="B51" s="189" t="s">
        <v>101</v>
      </c>
      <c r="C51" s="4" t="s">
        <v>0</v>
      </c>
      <c r="D51" s="1"/>
      <c r="E51" s="138">
        <f t="shared" si="0"/>
        <v>0</v>
      </c>
      <c r="G51" s="170"/>
    </row>
    <row r="52" spans="1:7">
      <c r="A52" s="187"/>
      <c r="B52" s="190"/>
      <c r="C52" s="5" t="s">
        <v>141</v>
      </c>
      <c r="D52" s="2"/>
      <c r="E52" s="139">
        <f t="shared" si="0"/>
        <v>0</v>
      </c>
      <c r="G52" s="169">
        <f>IFERROR((E52-E51)/E51, 0)</f>
        <v>0</v>
      </c>
    </row>
    <row r="53" spans="1:7" ht="15" thickBot="1">
      <c r="A53" s="188"/>
      <c r="B53" s="191"/>
      <c r="C53" s="6" t="s">
        <v>142</v>
      </c>
      <c r="D53" s="3"/>
      <c r="E53" s="140">
        <f t="shared" si="0"/>
        <v>0</v>
      </c>
      <c r="G53" s="169">
        <f>IFERROR((E53-E52)/E52, 0)</f>
        <v>0</v>
      </c>
    </row>
    <row r="54" spans="1:7">
      <c r="A54" s="186">
        <v>14</v>
      </c>
      <c r="B54" s="195" t="s">
        <v>104</v>
      </c>
      <c r="C54" s="4" t="s">
        <v>0</v>
      </c>
      <c r="D54" s="1"/>
      <c r="E54" s="138">
        <f t="shared" si="0"/>
        <v>0</v>
      </c>
      <c r="G54" s="170"/>
    </row>
    <row r="55" spans="1:7">
      <c r="A55" s="187"/>
      <c r="B55" s="196"/>
      <c r="C55" s="5" t="s">
        <v>141</v>
      </c>
      <c r="D55" s="2"/>
      <c r="E55" s="139">
        <f t="shared" si="0"/>
        <v>0</v>
      </c>
      <c r="G55" s="169">
        <f>IFERROR((E55-E54)/E54, 0)</f>
        <v>0</v>
      </c>
    </row>
    <row r="56" spans="1:7" ht="15" thickBot="1">
      <c r="A56" s="188"/>
      <c r="B56" s="197"/>
      <c r="C56" s="6" t="s">
        <v>142</v>
      </c>
      <c r="D56" s="3"/>
      <c r="E56" s="140">
        <f t="shared" si="0"/>
        <v>0</v>
      </c>
      <c r="G56" s="169">
        <f>IFERROR((E56-E55)/E55, 0)</f>
        <v>0</v>
      </c>
    </row>
    <row r="57" spans="1:7">
      <c r="A57" s="186">
        <v>15</v>
      </c>
      <c r="B57" s="195" t="s">
        <v>144</v>
      </c>
      <c r="C57" s="4" t="s">
        <v>0</v>
      </c>
      <c r="D57" s="1"/>
      <c r="E57" s="138">
        <f t="shared" si="0"/>
        <v>0</v>
      </c>
      <c r="G57" s="170"/>
    </row>
    <row r="58" spans="1:7">
      <c r="A58" s="187"/>
      <c r="B58" s="196"/>
      <c r="C58" s="5" t="s">
        <v>141</v>
      </c>
      <c r="D58" s="2"/>
      <c r="E58" s="139">
        <f t="shared" si="0"/>
        <v>0</v>
      </c>
      <c r="G58" s="169">
        <f>IFERROR((E58-E57)/E57, 0)</f>
        <v>0</v>
      </c>
    </row>
    <row r="59" spans="1:7" ht="15" thickBot="1">
      <c r="A59" s="188"/>
      <c r="B59" s="197"/>
      <c r="C59" s="6" t="s">
        <v>142</v>
      </c>
      <c r="D59" s="3"/>
      <c r="E59" s="140">
        <f t="shared" si="0"/>
        <v>0</v>
      </c>
      <c r="G59" s="169">
        <f>IFERROR((E59-E58)/E58, 0)</f>
        <v>0</v>
      </c>
    </row>
    <row r="60" spans="1:7">
      <c r="A60" s="186">
        <v>16</v>
      </c>
      <c r="B60" s="189" t="s">
        <v>110</v>
      </c>
      <c r="C60" s="4" t="s">
        <v>0</v>
      </c>
      <c r="D60" s="1"/>
      <c r="E60" s="138">
        <f t="shared" si="0"/>
        <v>0</v>
      </c>
      <c r="G60" s="170"/>
    </row>
    <row r="61" spans="1:7">
      <c r="A61" s="187"/>
      <c r="B61" s="190"/>
      <c r="C61" s="5" t="s">
        <v>141</v>
      </c>
      <c r="D61" s="2"/>
      <c r="E61" s="139">
        <f t="shared" si="0"/>
        <v>0</v>
      </c>
      <c r="G61" s="169">
        <f>IFERROR((E61-E60)/E60, 0)</f>
        <v>0</v>
      </c>
    </row>
    <row r="62" spans="1:7" ht="15" thickBot="1">
      <c r="A62" s="188"/>
      <c r="B62" s="191"/>
      <c r="C62" s="6" t="s">
        <v>142</v>
      </c>
      <c r="D62" s="3"/>
      <c r="E62" s="140">
        <f t="shared" si="0"/>
        <v>0</v>
      </c>
      <c r="G62" s="169">
        <f>IFERROR((E62-E61)/E61, 0)</f>
        <v>0</v>
      </c>
    </row>
    <row r="63" spans="1:7">
      <c r="A63" s="186">
        <v>17</v>
      </c>
      <c r="B63" s="189" t="s">
        <v>113</v>
      </c>
      <c r="C63" s="4" t="s">
        <v>0</v>
      </c>
      <c r="D63" s="1"/>
      <c r="E63" s="138">
        <f t="shared" si="0"/>
        <v>0</v>
      </c>
      <c r="G63" s="170"/>
    </row>
    <row r="64" spans="1:7">
      <c r="A64" s="187"/>
      <c r="B64" s="190"/>
      <c r="C64" s="5" t="s">
        <v>141</v>
      </c>
      <c r="D64" s="2"/>
      <c r="E64" s="139">
        <f t="shared" si="0"/>
        <v>0</v>
      </c>
      <c r="G64" s="169">
        <f>IFERROR((E64-E63)/E63, 0)</f>
        <v>0</v>
      </c>
    </row>
    <row r="65" spans="1:7" ht="15" thickBot="1">
      <c r="A65" s="188"/>
      <c r="B65" s="191"/>
      <c r="C65" s="6" t="s">
        <v>142</v>
      </c>
      <c r="D65" s="3"/>
      <c r="E65" s="140">
        <f t="shared" si="0"/>
        <v>0</v>
      </c>
      <c r="G65" s="169">
        <f>IFERROR((E65-E64)/E64, 0)</f>
        <v>0</v>
      </c>
    </row>
    <row r="66" spans="1:7">
      <c r="A66" s="186">
        <v>18</v>
      </c>
      <c r="B66" s="189" t="s">
        <v>116</v>
      </c>
      <c r="C66" s="4" t="s">
        <v>0</v>
      </c>
      <c r="D66" s="1"/>
      <c r="E66" s="138">
        <f t="shared" si="0"/>
        <v>0</v>
      </c>
      <c r="G66" s="170"/>
    </row>
    <row r="67" spans="1:7">
      <c r="A67" s="187"/>
      <c r="B67" s="190"/>
      <c r="C67" s="5" t="s">
        <v>141</v>
      </c>
      <c r="D67" s="2"/>
      <c r="E67" s="139">
        <f t="shared" si="0"/>
        <v>0</v>
      </c>
      <c r="G67" s="169">
        <f>IFERROR((E67-E66)/E66, 0)</f>
        <v>0</v>
      </c>
    </row>
    <row r="68" spans="1:7" ht="15" thickBot="1">
      <c r="A68" s="188"/>
      <c r="B68" s="191"/>
      <c r="C68" s="6" t="s">
        <v>142</v>
      </c>
      <c r="D68" s="3"/>
      <c r="E68" s="140">
        <f t="shared" si="0"/>
        <v>0</v>
      </c>
      <c r="G68" s="169">
        <f>IFERROR((E68-E67)/E67, 0)</f>
        <v>0</v>
      </c>
    </row>
    <row r="69" spans="1:7">
      <c r="A69" s="186">
        <v>19</v>
      </c>
      <c r="B69" s="189" t="s">
        <v>16</v>
      </c>
      <c r="C69" s="4" t="s">
        <v>0</v>
      </c>
      <c r="D69" s="1"/>
      <c r="E69" s="138">
        <f t="shared" si="0"/>
        <v>0</v>
      </c>
      <c r="G69" s="170"/>
    </row>
    <row r="70" spans="1:7">
      <c r="A70" s="187"/>
      <c r="B70" s="190"/>
      <c r="C70" s="5" t="s">
        <v>141</v>
      </c>
      <c r="D70" s="2"/>
      <c r="E70" s="139">
        <f t="shared" si="0"/>
        <v>0</v>
      </c>
      <c r="G70" s="169">
        <f>IFERROR((E70-E69)/E69, 0)</f>
        <v>0</v>
      </c>
    </row>
    <row r="71" spans="1:7" ht="15" thickBot="1">
      <c r="A71" s="188"/>
      <c r="B71" s="191"/>
      <c r="C71" s="6" t="s">
        <v>142</v>
      </c>
      <c r="D71" s="3"/>
      <c r="E71" s="140">
        <f t="shared" si="0"/>
        <v>0</v>
      </c>
      <c r="G71" s="169">
        <f>IFERROR((E71-E70)/E70, 0)</f>
        <v>0</v>
      </c>
    </row>
    <row r="72" spans="1:7">
      <c r="A72" s="186">
        <v>20</v>
      </c>
      <c r="B72" s="189" t="s">
        <v>145</v>
      </c>
      <c r="C72" s="4" t="s">
        <v>0</v>
      </c>
      <c r="D72" s="1"/>
      <c r="E72" s="138">
        <f t="shared" si="0"/>
        <v>0</v>
      </c>
      <c r="G72" s="170"/>
    </row>
    <row r="73" spans="1:7">
      <c r="A73" s="187"/>
      <c r="B73" s="190"/>
      <c r="C73" s="5" t="s">
        <v>141</v>
      </c>
      <c r="D73" s="2"/>
      <c r="E73" s="139">
        <f t="shared" si="0"/>
        <v>0</v>
      </c>
      <c r="G73" s="169">
        <f>IFERROR((E73-E72)/E72, 0)</f>
        <v>0</v>
      </c>
    </row>
    <row r="74" spans="1:7" ht="15" thickBot="1">
      <c r="A74" s="188"/>
      <c r="B74" s="191"/>
      <c r="C74" s="6" t="s">
        <v>142</v>
      </c>
      <c r="D74" s="3"/>
      <c r="E74" s="140">
        <f t="shared" si="0"/>
        <v>0</v>
      </c>
      <c r="G74" s="169">
        <f>IFERROR((E74-E73)/E73, 0)</f>
        <v>0</v>
      </c>
    </row>
    <row r="75" spans="1:7">
      <c r="A75" s="186">
        <v>21</v>
      </c>
      <c r="B75" s="189" t="s">
        <v>125</v>
      </c>
      <c r="C75" s="4" t="s">
        <v>0</v>
      </c>
      <c r="D75" s="1"/>
      <c r="E75" s="138">
        <f t="shared" si="0"/>
        <v>0</v>
      </c>
      <c r="G75" s="170"/>
    </row>
    <row r="76" spans="1:7">
      <c r="A76" s="187"/>
      <c r="B76" s="190"/>
      <c r="C76" s="5" t="s">
        <v>141</v>
      </c>
      <c r="D76" s="2"/>
      <c r="E76" s="139">
        <f t="shared" si="0"/>
        <v>0</v>
      </c>
      <c r="G76" s="169">
        <f>IFERROR((E76-E75)/E75, 0)</f>
        <v>0</v>
      </c>
    </row>
    <row r="77" spans="1:7" ht="15" thickBot="1">
      <c r="A77" s="188"/>
      <c r="B77" s="191"/>
      <c r="C77" s="6" t="s">
        <v>142</v>
      </c>
      <c r="D77" s="3"/>
      <c r="E77" s="140">
        <f t="shared" si="0"/>
        <v>0</v>
      </c>
      <c r="G77" s="169">
        <f>IFERROR((E77-E76)/E76, 0)</f>
        <v>0</v>
      </c>
    </row>
    <row r="78" spans="1:7">
      <c r="A78" s="186">
        <v>22</v>
      </c>
      <c r="B78" s="189" t="s">
        <v>128</v>
      </c>
      <c r="C78" s="4" t="s">
        <v>0</v>
      </c>
      <c r="D78" s="1"/>
      <c r="E78" s="138">
        <f t="shared" si="0"/>
        <v>0</v>
      </c>
      <c r="G78" s="170"/>
    </row>
    <row r="79" spans="1:7">
      <c r="A79" s="187"/>
      <c r="B79" s="190"/>
      <c r="C79" s="5" t="s">
        <v>141</v>
      </c>
      <c r="D79" s="2"/>
      <c r="E79" s="139">
        <f t="shared" si="0"/>
        <v>0</v>
      </c>
      <c r="G79" s="169">
        <f>IFERROR((E79-E78)/E78, 0)</f>
        <v>0</v>
      </c>
    </row>
    <row r="80" spans="1:7" ht="15" thickBot="1">
      <c r="A80" s="188"/>
      <c r="B80" s="191"/>
      <c r="C80" s="6" t="s">
        <v>142</v>
      </c>
      <c r="D80" s="3"/>
      <c r="E80" s="140">
        <f t="shared" ref="E80" si="1">D80*1.21</f>
        <v>0</v>
      </c>
      <c r="G80" s="169">
        <f>IFERROR((E80-E79)/E79, 0)</f>
        <v>0</v>
      </c>
    </row>
    <row r="81" spans="1:4" ht="15" thickBot="1"/>
    <row r="82" spans="1:4" ht="15" thickBot="1">
      <c r="A82" s="183" t="s">
        <v>146</v>
      </c>
      <c r="B82" s="184"/>
      <c r="C82" s="185"/>
      <c r="D82" s="9" t="s">
        <v>147</v>
      </c>
    </row>
    <row r="83" spans="1:4">
      <c r="A83" s="180" t="s">
        <v>148</v>
      </c>
      <c r="B83" s="181"/>
      <c r="C83" s="182"/>
      <c r="D83" s="90"/>
    </row>
    <row r="84" spans="1:4">
      <c r="A84" s="177" t="s">
        <v>149</v>
      </c>
      <c r="B84" s="178"/>
      <c r="C84" s="179"/>
      <c r="D84" s="91"/>
    </row>
    <row r="85" spans="1:4">
      <c r="A85" s="177" t="s">
        <v>150</v>
      </c>
      <c r="B85" s="178"/>
      <c r="C85" s="179"/>
      <c r="D85" s="91"/>
    </row>
    <row r="86" spans="1:4" ht="15" thickBot="1">
      <c r="A86" s="174" t="s">
        <v>151</v>
      </c>
      <c r="B86" s="175"/>
      <c r="C86" s="176"/>
      <c r="D86" s="92"/>
    </row>
    <row r="88" spans="1:4">
      <c r="A88" t="s">
        <v>152</v>
      </c>
    </row>
    <row r="89" spans="1:4">
      <c r="A89" t="s">
        <v>153</v>
      </c>
    </row>
  </sheetData>
  <mergeCells count="50">
    <mergeCell ref="A75:A77"/>
    <mergeCell ref="B75:B77"/>
    <mergeCell ref="A78:A80"/>
    <mergeCell ref="B78:B80"/>
    <mergeCell ref="A66:A68"/>
    <mergeCell ref="B66:B68"/>
    <mergeCell ref="A69:A71"/>
    <mergeCell ref="B69:B71"/>
    <mergeCell ref="A72:A74"/>
    <mergeCell ref="B72:B74"/>
    <mergeCell ref="A57:A59"/>
    <mergeCell ref="B57:B59"/>
    <mergeCell ref="A60:A62"/>
    <mergeCell ref="B60:B62"/>
    <mergeCell ref="A63:A65"/>
    <mergeCell ref="B63:B65"/>
    <mergeCell ref="A48:A50"/>
    <mergeCell ref="B48:B50"/>
    <mergeCell ref="A51:A53"/>
    <mergeCell ref="B51:B53"/>
    <mergeCell ref="A54:A56"/>
    <mergeCell ref="B54:B56"/>
    <mergeCell ref="A39:A41"/>
    <mergeCell ref="B39:B41"/>
    <mergeCell ref="A42:A44"/>
    <mergeCell ref="B42:B44"/>
    <mergeCell ref="A45:A47"/>
    <mergeCell ref="B45:B47"/>
    <mergeCell ref="A24:A26"/>
    <mergeCell ref="B24:B26"/>
    <mergeCell ref="A27:A29"/>
    <mergeCell ref="B27:B29"/>
    <mergeCell ref="A30:A32"/>
    <mergeCell ref="B30:B32"/>
    <mergeCell ref="C5:D5"/>
    <mergeCell ref="A86:C86"/>
    <mergeCell ref="A85:C85"/>
    <mergeCell ref="A84:C84"/>
    <mergeCell ref="A83:C83"/>
    <mergeCell ref="A82:C82"/>
    <mergeCell ref="A36:A38"/>
    <mergeCell ref="B36:B38"/>
    <mergeCell ref="A15:A17"/>
    <mergeCell ref="B15:B17"/>
    <mergeCell ref="A18:A20"/>
    <mergeCell ref="B18:B20"/>
    <mergeCell ref="A21:A23"/>
    <mergeCell ref="B21:B23"/>
    <mergeCell ref="A33:A35"/>
    <mergeCell ref="B33:B35"/>
  </mergeCells>
  <conditionalFormatting sqref="G16">
    <cfRule type="cellIs" dxfId="92" priority="85" stopIfTrue="1" operator="lessThanOrEqual">
      <formula>0.3</formula>
    </cfRule>
    <cfRule type="cellIs" dxfId="91" priority="86" stopIfTrue="1" operator="greaterThan">
      <formula>0.3</formula>
    </cfRule>
  </conditionalFormatting>
  <conditionalFormatting sqref="G17">
    <cfRule type="cellIs" dxfId="90" priority="87" stopIfTrue="1" operator="lessThanOrEqual">
      <formula>0.2</formula>
    </cfRule>
    <cfRule type="cellIs" dxfId="89" priority="88" stopIfTrue="1" operator="greaterThan">
      <formula>0.2</formula>
    </cfRule>
  </conditionalFormatting>
  <conditionalFormatting sqref="G19">
    <cfRule type="cellIs" dxfId="88" priority="81" stopIfTrue="1" operator="lessThanOrEqual">
      <formula>0.3</formula>
    </cfRule>
    <cfRule type="cellIs" dxfId="87" priority="82" stopIfTrue="1" operator="greaterThan">
      <formula>0.3</formula>
    </cfRule>
  </conditionalFormatting>
  <conditionalFormatting sqref="G20">
    <cfRule type="cellIs" dxfId="86" priority="83" stopIfTrue="1" operator="lessThanOrEqual">
      <formula>0.2</formula>
    </cfRule>
    <cfRule type="cellIs" dxfId="85" priority="84" stopIfTrue="1" operator="greaterThan">
      <formula>0.2</formula>
    </cfRule>
  </conditionalFormatting>
  <conditionalFormatting sqref="G22">
    <cfRule type="cellIs" dxfId="84" priority="77" stopIfTrue="1" operator="lessThanOrEqual">
      <formula>0.3</formula>
    </cfRule>
    <cfRule type="cellIs" dxfId="83" priority="78" stopIfTrue="1" operator="greaterThan">
      <formula>0.3</formula>
    </cfRule>
  </conditionalFormatting>
  <conditionalFormatting sqref="G23">
    <cfRule type="cellIs" dxfId="82" priority="79" stopIfTrue="1" operator="lessThanOrEqual">
      <formula>0.2</formula>
    </cfRule>
    <cfRule type="cellIs" dxfId="81" priority="80" stopIfTrue="1" operator="greaterThan">
      <formula>0.2</formula>
    </cfRule>
  </conditionalFormatting>
  <conditionalFormatting sqref="G25">
    <cfRule type="cellIs" dxfId="80" priority="73" stopIfTrue="1" operator="lessThanOrEqual">
      <formula>0.3</formula>
    </cfRule>
    <cfRule type="cellIs" dxfId="79" priority="74" stopIfTrue="1" operator="greaterThan">
      <formula>0.3</formula>
    </cfRule>
  </conditionalFormatting>
  <conditionalFormatting sqref="G26">
    <cfRule type="cellIs" dxfId="78" priority="75" stopIfTrue="1" operator="lessThanOrEqual">
      <formula>0.2</formula>
    </cfRule>
    <cfRule type="cellIs" dxfId="77" priority="76" stopIfTrue="1" operator="greaterThan">
      <formula>0.2</formula>
    </cfRule>
  </conditionalFormatting>
  <conditionalFormatting sqref="G28">
    <cfRule type="cellIs" dxfId="76" priority="69" stopIfTrue="1" operator="lessThanOrEqual">
      <formula>0.3</formula>
    </cfRule>
    <cfRule type="cellIs" dxfId="75" priority="70" stopIfTrue="1" operator="greaterThan">
      <formula>0.3</formula>
    </cfRule>
  </conditionalFormatting>
  <conditionalFormatting sqref="G29">
    <cfRule type="cellIs" dxfId="74" priority="71" stopIfTrue="1" operator="lessThanOrEqual">
      <formula>0.2</formula>
    </cfRule>
    <cfRule type="cellIs" dxfId="73" priority="72" stopIfTrue="1" operator="greaterThan">
      <formula>0.2</formula>
    </cfRule>
  </conditionalFormatting>
  <conditionalFormatting sqref="G31">
    <cfRule type="cellIs" dxfId="72" priority="65" stopIfTrue="1" operator="lessThanOrEqual">
      <formula>0.3</formula>
    </cfRule>
    <cfRule type="cellIs" dxfId="71" priority="66" stopIfTrue="1" operator="greaterThan">
      <formula>0.3</formula>
    </cfRule>
  </conditionalFormatting>
  <conditionalFormatting sqref="G32">
    <cfRule type="cellIs" dxfId="70" priority="67" stopIfTrue="1" operator="lessThanOrEqual">
      <formula>0.2</formula>
    </cfRule>
    <cfRule type="cellIs" dxfId="69" priority="68" stopIfTrue="1" operator="greaterThan">
      <formula>0.2</formula>
    </cfRule>
  </conditionalFormatting>
  <conditionalFormatting sqref="G34">
    <cfRule type="cellIs" dxfId="68" priority="61" stopIfTrue="1" operator="lessThanOrEqual">
      <formula>0.3</formula>
    </cfRule>
    <cfRule type="cellIs" dxfId="67" priority="62" stopIfTrue="1" operator="greaterThan">
      <formula>0.3</formula>
    </cfRule>
  </conditionalFormatting>
  <conditionalFormatting sqref="G35">
    <cfRule type="cellIs" dxfId="66" priority="63" stopIfTrue="1" operator="lessThanOrEqual">
      <formula>0.2</formula>
    </cfRule>
    <cfRule type="cellIs" dxfId="65" priority="64" stopIfTrue="1" operator="greaterThan">
      <formula>0.2</formula>
    </cfRule>
  </conditionalFormatting>
  <conditionalFormatting sqref="G37">
    <cfRule type="cellIs" dxfId="64" priority="57" stopIfTrue="1" operator="lessThanOrEqual">
      <formula>0.3</formula>
    </cfRule>
    <cfRule type="cellIs" dxfId="63" priority="58" stopIfTrue="1" operator="greaterThan">
      <formula>0.3</formula>
    </cfRule>
  </conditionalFormatting>
  <conditionalFormatting sqref="G38">
    <cfRule type="cellIs" dxfId="62" priority="59" stopIfTrue="1" operator="lessThanOrEqual">
      <formula>0.2</formula>
    </cfRule>
    <cfRule type="cellIs" dxfId="61" priority="60" stopIfTrue="1" operator="greaterThan">
      <formula>0.2</formula>
    </cfRule>
  </conditionalFormatting>
  <conditionalFormatting sqref="G40">
    <cfRule type="cellIs" dxfId="60" priority="53" stopIfTrue="1" operator="lessThanOrEqual">
      <formula>0.3</formula>
    </cfRule>
    <cfRule type="cellIs" dxfId="59" priority="54" stopIfTrue="1" operator="greaterThan">
      <formula>0.3</formula>
    </cfRule>
  </conditionalFormatting>
  <conditionalFormatting sqref="G41">
    <cfRule type="cellIs" dxfId="58" priority="55" stopIfTrue="1" operator="lessThanOrEqual">
      <formula>0.2</formula>
    </cfRule>
    <cfRule type="cellIs" dxfId="57" priority="56" stopIfTrue="1" operator="greaterThan">
      <formula>0.2</formula>
    </cfRule>
  </conditionalFormatting>
  <conditionalFormatting sqref="G43">
    <cfRule type="cellIs" dxfId="56" priority="49" stopIfTrue="1" operator="lessThanOrEqual">
      <formula>0.3</formula>
    </cfRule>
    <cfRule type="cellIs" dxfId="55" priority="50" stopIfTrue="1" operator="greaterThan">
      <formula>0.3</formula>
    </cfRule>
  </conditionalFormatting>
  <conditionalFormatting sqref="G44">
    <cfRule type="cellIs" dxfId="54" priority="51" stopIfTrue="1" operator="lessThanOrEqual">
      <formula>0.2</formula>
    </cfRule>
    <cfRule type="cellIs" dxfId="53" priority="52" stopIfTrue="1" operator="greaterThan">
      <formula>0.2</formula>
    </cfRule>
  </conditionalFormatting>
  <conditionalFormatting sqref="G46">
    <cfRule type="cellIs" dxfId="52" priority="45" stopIfTrue="1" operator="lessThanOrEqual">
      <formula>0.3</formula>
    </cfRule>
    <cfRule type="cellIs" dxfId="51" priority="46" stopIfTrue="1" operator="greaterThan">
      <formula>0.3</formula>
    </cfRule>
  </conditionalFormatting>
  <conditionalFormatting sqref="G47">
    <cfRule type="cellIs" dxfId="50" priority="47" stopIfTrue="1" operator="lessThanOrEqual">
      <formula>0.2</formula>
    </cfRule>
    <cfRule type="cellIs" dxfId="49" priority="48" stopIfTrue="1" operator="greaterThan">
      <formula>0.2</formula>
    </cfRule>
  </conditionalFormatting>
  <conditionalFormatting sqref="G49">
    <cfRule type="cellIs" dxfId="48" priority="41" stopIfTrue="1" operator="lessThanOrEqual">
      <formula>0.3</formula>
    </cfRule>
    <cfRule type="cellIs" dxfId="47" priority="42" stopIfTrue="1" operator="greaterThan">
      <formula>0.3</formula>
    </cfRule>
  </conditionalFormatting>
  <conditionalFormatting sqref="G50">
    <cfRule type="cellIs" dxfId="46" priority="43" stopIfTrue="1" operator="lessThanOrEqual">
      <formula>0.2</formula>
    </cfRule>
    <cfRule type="cellIs" dxfId="45" priority="44" stopIfTrue="1" operator="greaterThan">
      <formula>0.2</formula>
    </cfRule>
  </conditionalFormatting>
  <conditionalFormatting sqref="G52">
    <cfRule type="cellIs" dxfId="44" priority="37" stopIfTrue="1" operator="lessThanOrEqual">
      <formula>0.3</formula>
    </cfRule>
    <cfRule type="cellIs" dxfId="43" priority="38" stopIfTrue="1" operator="greaterThan">
      <formula>0.3</formula>
    </cfRule>
  </conditionalFormatting>
  <conditionalFormatting sqref="G53">
    <cfRule type="cellIs" dxfId="42" priority="39" stopIfTrue="1" operator="lessThanOrEqual">
      <formula>0.2</formula>
    </cfRule>
    <cfRule type="cellIs" dxfId="41" priority="40" stopIfTrue="1" operator="greaterThan">
      <formula>0.2</formula>
    </cfRule>
  </conditionalFormatting>
  <conditionalFormatting sqref="G55">
    <cfRule type="cellIs" dxfId="40" priority="33" stopIfTrue="1" operator="lessThanOrEqual">
      <formula>0.3</formula>
    </cfRule>
    <cfRule type="cellIs" dxfId="39" priority="34" stopIfTrue="1" operator="greaterThan">
      <formula>0.3</formula>
    </cfRule>
  </conditionalFormatting>
  <conditionalFormatting sqref="G56">
    <cfRule type="cellIs" dxfId="38" priority="35" stopIfTrue="1" operator="lessThanOrEqual">
      <formula>0.2</formula>
    </cfRule>
    <cfRule type="cellIs" dxfId="37" priority="36" stopIfTrue="1" operator="greaterThan">
      <formula>0.2</formula>
    </cfRule>
  </conditionalFormatting>
  <conditionalFormatting sqref="G58">
    <cfRule type="cellIs" dxfId="36" priority="29" stopIfTrue="1" operator="lessThanOrEqual">
      <formula>0.3</formula>
    </cfRule>
    <cfRule type="cellIs" dxfId="35" priority="30" stopIfTrue="1" operator="greaterThan">
      <formula>0.3</formula>
    </cfRule>
  </conditionalFormatting>
  <conditionalFormatting sqref="G59">
    <cfRule type="cellIs" dxfId="34" priority="31" stopIfTrue="1" operator="lessThanOrEqual">
      <formula>0.2</formula>
    </cfRule>
    <cfRule type="cellIs" dxfId="33" priority="32" stopIfTrue="1" operator="greaterThan">
      <formula>0.2</formula>
    </cfRule>
  </conditionalFormatting>
  <conditionalFormatting sqref="G61">
    <cfRule type="cellIs" dxfId="32" priority="25" stopIfTrue="1" operator="lessThanOrEqual">
      <formula>0.3</formula>
    </cfRule>
    <cfRule type="cellIs" dxfId="31" priority="26" stopIfTrue="1" operator="greaterThan">
      <formula>0.3</formula>
    </cfRule>
  </conditionalFormatting>
  <conditionalFormatting sqref="G62">
    <cfRule type="cellIs" dxfId="30" priority="27" stopIfTrue="1" operator="lessThanOrEqual">
      <formula>0.2</formula>
    </cfRule>
    <cfRule type="cellIs" dxfId="29" priority="28" stopIfTrue="1" operator="greaterThan">
      <formula>0.2</formula>
    </cfRule>
  </conditionalFormatting>
  <conditionalFormatting sqref="G64">
    <cfRule type="cellIs" dxfId="28" priority="21" stopIfTrue="1" operator="lessThanOrEqual">
      <formula>0.3</formula>
    </cfRule>
    <cfRule type="cellIs" dxfId="27" priority="22" stopIfTrue="1" operator="greaterThan">
      <formula>0.3</formula>
    </cfRule>
  </conditionalFormatting>
  <conditionalFormatting sqref="G65">
    <cfRule type="cellIs" dxfId="26" priority="23" stopIfTrue="1" operator="lessThanOrEqual">
      <formula>0.2</formula>
    </cfRule>
    <cfRule type="cellIs" dxfId="25" priority="24" stopIfTrue="1" operator="greaterThan">
      <formula>0.2</formula>
    </cfRule>
  </conditionalFormatting>
  <conditionalFormatting sqref="G67">
    <cfRule type="cellIs" dxfId="24" priority="17" stopIfTrue="1" operator="lessThanOrEqual">
      <formula>0.3</formula>
    </cfRule>
    <cfRule type="cellIs" dxfId="23" priority="18" stopIfTrue="1" operator="greaterThan">
      <formula>0.3</formula>
    </cfRule>
  </conditionalFormatting>
  <conditionalFormatting sqref="G68">
    <cfRule type="cellIs" dxfId="22" priority="19" stopIfTrue="1" operator="lessThanOrEqual">
      <formula>0.2</formula>
    </cfRule>
    <cfRule type="cellIs" dxfId="21" priority="20" stopIfTrue="1" operator="greaterThan">
      <formula>0.2</formula>
    </cfRule>
  </conditionalFormatting>
  <conditionalFormatting sqref="G70">
    <cfRule type="cellIs" dxfId="20" priority="13" stopIfTrue="1" operator="lessThanOrEqual">
      <formula>0.3</formula>
    </cfRule>
    <cfRule type="cellIs" dxfId="19" priority="14" stopIfTrue="1" operator="greaterThan">
      <formula>0.3</formula>
    </cfRule>
  </conditionalFormatting>
  <conditionalFormatting sqref="G71">
    <cfRule type="cellIs" dxfId="18" priority="15" stopIfTrue="1" operator="lessThanOrEqual">
      <formula>0.2</formula>
    </cfRule>
    <cfRule type="cellIs" dxfId="17" priority="16" stopIfTrue="1" operator="greaterThan">
      <formula>0.2</formula>
    </cfRule>
  </conditionalFormatting>
  <conditionalFormatting sqref="G73">
    <cfRule type="cellIs" dxfId="16" priority="9" stopIfTrue="1" operator="lessThanOrEqual">
      <formula>0.3</formula>
    </cfRule>
    <cfRule type="cellIs" dxfId="15" priority="10" stopIfTrue="1" operator="greaterThan">
      <formula>0.3</formula>
    </cfRule>
  </conditionalFormatting>
  <conditionalFormatting sqref="G74">
    <cfRule type="cellIs" dxfId="14" priority="11" stopIfTrue="1" operator="lessThanOrEqual">
      <formula>0.2</formula>
    </cfRule>
    <cfRule type="cellIs" dxfId="13" priority="12" stopIfTrue="1" operator="greaterThan">
      <formula>0.2</formula>
    </cfRule>
  </conditionalFormatting>
  <conditionalFormatting sqref="G76">
    <cfRule type="cellIs" dxfId="12" priority="5" stopIfTrue="1" operator="lessThanOrEqual">
      <formula>0.3</formula>
    </cfRule>
    <cfRule type="cellIs" dxfId="11" priority="6" stopIfTrue="1" operator="greaterThan">
      <formula>0.3</formula>
    </cfRule>
  </conditionalFormatting>
  <conditionalFormatting sqref="G77">
    <cfRule type="cellIs" dxfId="10" priority="7" stopIfTrue="1" operator="lessThanOrEqual">
      <formula>0.2</formula>
    </cfRule>
    <cfRule type="cellIs" dxfId="9" priority="8" stopIfTrue="1" operator="greaterThan">
      <formula>0.2</formula>
    </cfRule>
  </conditionalFormatting>
  <conditionalFormatting sqref="G79">
    <cfRule type="cellIs" dxfId="8" priority="1" stopIfTrue="1" operator="lessThanOrEqual">
      <formula>0.3</formula>
    </cfRule>
    <cfRule type="cellIs" dxfId="7" priority="2" stopIfTrue="1" operator="greaterThan">
      <formula>0.3</formula>
    </cfRule>
  </conditionalFormatting>
  <conditionalFormatting sqref="G80">
    <cfRule type="cellIs" dxfId="6" priority="3" stopIfTrue="1" operator="lessThanOrEqual">
      <formula>0.2</formula>
    </cfRule>
    <cfRule type="cellIs" dxfId="5" priority="4"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80"/>
  <sheetViews>
    <sheetView workbookViewId="0">
      <selection activeCell="B4" sqref="B4"/>
    </sheetView>
  </sheetViews>
  <sheetFormatPr defaultColWidth="9.33203125" defaultRowHeight="14.4"/>
  <cols>
    <col min="1" max="1" width="11.6640625" customWidth="1"/>
    <col min="2" max="2" width="64.33203125" customWidth="1"/>
    <col min="3" max="3" width="17" customWidth="1"/>
    <col min="4" max="4" width="21.441406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5546875" customWidth="1"/>
  </cols>
  <sheetData>
    <row r="1" spans="1:12" ht="18">
      <c r="A1" s="11" t="s">
        <v>19</v>
      </c>
    </row>
    <row r="2" spans="1:12" ht="9.6" customHeight="1">
      <c r="A2" s="11"/>
    </row>
    <row r="3" spans="1:12" ht="18">
      <c r="A3" s="11" t="str">
        <f>'Profielen (minimale eisen)'!A2</f>
        <v>LOT 5 :</v>
      </c>
      <c r="B3" s="11" t="str">
        <f>'Profielen (minimale eisen)'!B2</f>
        <v>O1-Ontwikkeling en migratie</v>
      </c>
    </row>
    <row r="4" spans="1:12" ht="9" customHeight="1" thickBot="1">
      <c r="A4" s="11"/>
      <c r="B4" s="11"/>
    </row>
    <row r="5" spans="1:12" ht="15" thickBot="1">
      <c r="A5" s="10" t="s">
        <v>131</v>
      </c>
      <c r="C5" s="172">
        <f>'Criterium1.Eenheidsprijs'!C5</f>
        <v>0</v>
      </c>
      <c r="D5" s="173"/>
    </row>
    <row r="6" spans="1:12" ht="9" customHeight="1"/>
    <row r="7" spans="1:12" ht="15.6">
      <c r="A7" s="56" t="s">
        <v>132</v>
      </c>
      <c r="B7" s="57"/>
      <c r="C7" s="57"/>
      <c r="D7" s="57"/>
    </row>
    <row r="8" spans="1:12" ht="9" customHeight="1"/>
    <row r="9" spans="1:12" ht="15.6">
      <c r="A9" s="54" t="s">
        <v>58</v>
      </c>
    </row>
    <row r="10" spans="1:12">
      <c r="A10" s="52" t="s">
        <v>154</v>
      </c>
      <c r="F10" s="49" t="s">
        <v>155</v>
      </c>
      <c r="G10" s="46"/>
      <c r="H10" s="46"/>
      <c r="I10" s="46"/>
      <c r="J10" s="46"/>
      <c r="K10" s="46"/>
      <c r="L10" s="46"/>
    </row>
    <row r="11" spans="1:12" ht="15" thickBot="1"/>
    <row r="12" spans="1:12" ht="29.4" thickBot="1">
      <c r="A12" s="7" t="s">
        <v>61</v>
      </c>
      <c r="B12" s="8" t="s">
        <v>136</v>
      </c>
      <c r="C12" s="7" t="s">
        <v>137</v>
      </c>
      <c r="D12" s="15" t="s">
        <v>138</v>
      </c>
      <c r="F12" s="18" t="s">
        <v>156</v>
      </c>
      <c r="G12" s="16" t="s">
        <v>157</v>
      </c>
      <c r="H12" s="16" t="s">
        <v>158</v>
      </c>
      <c r="I12" s="16" t="s">
        <v>159</v>
      </c>
      <c r="K12" s="17" t="s">
        <v>160</v>
      </c>
      <c r="L12" s="141" t="s">
        <v>161</v>
      </c>
    </row>
    <row r="13" spans="1:12">
      <c r="A13" s="186">
        <v>1</v>
      </c>
      <c r="B13" s="189" t="s">
        <v>85</v>
      </c>
      <c r="C13" s="12" t="s">
        <v>0</v>
      </c>
      <c r="D13" s="34">
        <f>'Criterium1.Eenheidsprijs'!D15</f>
        <v>0</v>
      </c>
      <c r="F13" s="186">
        <v>501</v>
      </c>
      <c r="G13" s="25">
        <f>D13*F$13</f>
        <v>0</v>
      </c>
      <c r="H13" s="19">
        <v>0.1</v>
      </c>
      <c r="I13" s="22">
        <f>G13*H13</f>
        <v>0</v>
      </c>
      <c r="K13" s="198">
        <f>I13+I14+I15</f>
        <v>0</v>
      </c>
      <c r="L13" s="198">
        <f>K13*1.21</f>
        <v>0</v>
      </c>
    </row>
    <row r="14" spans="1:12">
      <c r="A14" s="187"/>
      <c r="B14" s="190"/>
      <c r="C14" s="13" t="s">
        <v>141</v>
      </c>
      <c r="D14" s="35">
        <f>'Criterium1.Eenheidsprijs'!D16</f>
        <v>0</v>
      </c>
      <c r="F14" s="187"/>
      <c r="G14" s="23">
        <f t="shared" ref="G14:G15" si="0">D14*F$13</f>
        <v>0</v>
      </c>
      <c r="H14" s="20">
        <v>0.5</v>
      </c>
      <c r="I14" s="23">
        <f t="shared" ref="I14:I36" si="1">G14*H14</f>
        <v>0</v>
      </c>
      <c r="K14" s="199"/>
      <c r="L14" s="199"/>
    </row>
    <row r="15" spans="1:12" ht="15" thickBot="1">
      <c r="A15" s="188"/>
      <c r="B15" s="191"/>
      <c r="C15" s="14" t="s">
        <v>142</v>
      </c>
      <c r="D15" s="36">
        <f>'Criterium1.Eenheidsprijs'!D17</f>
        <v>0</v>
      </c>
      <c r="F15" s="188"/>
      <c r="G15" s="26">
        <f t="shared" si="0"/>
        <v>0</v>
      </c>
      <c r="H15" s="21">
        <v>0.4</v>
      </c>
      <c r="I15" s="24">
        <f t="shared" si="1"/>
        <v>0</v>
      </c>
      <c r="K15" s="201"/>
      <c r="L15" s="201"/>
    </row>
    <row r="16" spans="1:12">
      <c r="A16" s="186">
        <v>2</v>
      </c>
      <c r="B16" s="202" t="str">
        <f>'Criterium1.Eenheidsprijs'!B18</f>
        <v>Developpeur web</v>
      </c>
      <c r="C16" s="12" t="s">
        <v>0</v>
      </c>
      <c r="D16" s="34">
        <f>'Criterium1.Eenheidsprijs'!D18</f>
        <v>0</v>
      </c>
      <c r="F16" s="186">
        <v>501</v>
      </c>
      <c r="G16" s="25">
        <f>D16*F$16</f>
        <v>0</v>
      </c>
      <c r="H16" s="19">
        <v>0.1</v>
      </c>
      <c r="I16" s="22">
        <f t="shared" si="1"/>
        <v>0</v>
      </c>
      <c r="K16" s="198">
        <f t="shared" ref="K16" si="2">I16+I17+I18</f>
        <v>0</v>
      </c>
      <c r="L16" s="198">
        <f t="shared" ref="L16" si="3">K16*1.21</f>
        <v>0</v>
      </c>
    </row>
    <row r="17" spans="1:12">
      <c r="A17" s="187"/>
      <c r="B17" s="203"/>
      <c r="C17" s="13" t="s">
        <v>141</v>
      </c>
      <c r="D17" s="35">
        <f>'Criterium1.Eenheidsprijs'!D19</f>
        <v>0</v>
      </c>
      <c r="F17" s="187"/>
      <c r="G17" s="23">
        <f>D17*F$16</f>
        <v>0</v>
      </c>
      <c r="H17" s="20">
        <v>0.5</v>
      </c>
      <c r="I17" s="23">
        <f t="shared" si="1"/>
        <v>0</v>
      </c>
      <c r="K17" s="199"/>
      <c r="L17" s="199"/>
    </row>
    <row r="18" spans="1:12" ht="15" thickBot="1">
      <c r="A18" s="188"/>
      <c r="B18" s="204"/>
      <c r="C18" s="14" t="s">
        <v>142</v>
      </c>
      <c r="D18" s="36">
        <f>'Criterium1.Eenheidsprijs'!D20</f>
        <v>0</v>
      </c>
      <c r="F18" s="188"/>
      <c r="G18" s="27">
        <f>D18*F$16</f>
        <v>0</v>
      </c>
      <c r="H18" s="21">
        <v>0.4</v>
      </c>
      <c r="I18" s="24">
        <f t="shared" si="1"/>
        <v>0</v>
      </c>
      <c r="K18" s="200"/>
      <c r="L18" s="201"/>
    </row>
    <row r="19" spans="1:12">
      <c r="A19" s="186">
        <v>3</v>
      </c>
      <c r="B19" s="202" t="str">
        <f>'Criterium1.Eenheidsprijs'!B21</f>
        <v>Analyste applicatif - Analyste fonctionnel</v>
      </c>
      <c r="C19" s="12" t="s">
        <v>0</v>
      </c>
      <c r="D19" s="34">
        <f>'Criterium1.Eenheidsprijs'!D21</f>
        <v>0</v>
      </c>
      <c r="F19" s="186">
        <v>301</v>
      </c>
      <c r="G19" s="25">
        <f>D19*F$19</f>
        <v>0</v>
      </c>
      <c r="H19" s="19">
        <v>0.1</v>
      </c>
      <c r="I19" s="22">
        <f t="shared" si="1"/>
        <v>0</v>
      </c>
      <c r="K19" s="198">
        <f t="shared" ref="K19" si="4">I19+I20+I21</f>
        <v>0</v>
      </c>
      <c r="L19" s="198">
        <f t="shared" ref="L19" si="5">K19*1.21</f>
        <v>0</v>
      </c>
    </row>
    <row r="20" spans="1:12">
      <c r="A20" s="187"/>
      <c r="B20" s="203"/>
      <c r="C20" s="13" t="s">
        <v>141</v>
      </c>
      <c r="D20" s="35">
        <f>'Criterium1.Eenheidsprijs'!D22</f>
        <v>0</v>
      </c>
      <c r="F20" s="187"/>
      <c r="G20" s="23">
        <f t="shared" ref="G20:G21" si="6">D20*F$19</f>
        <v>0</v>
      </c>
      <c r="H20" s="20">
        <v>0.5</v>
      </c>
      <c r="I20" s="23">
        <f t="shared" si="1"/>
        <v>0</v>
      </c>
      <c r="K20" s="199"/>
      <c r="L20" s="199"/>
    </row>
    <row r="21" spans="1:12" ht="15" thickBot="1">
      <c r="A21" s="188"/>
      <c r="B21" s="204"/>
      <c r="C21" s="14" t="s">
        <v>142</v>
      </c>
      <c r="D21" s="36">
        <f>'Criterium1.Eenheidsprijs'!D23</f>
        <v>0</v>
      </c>
      <c r="F21" s="188"/>
      <c r="G21" s="26">
        <f t="shared" si="6"/>
        <v>0</v>
      </c>
      <c r="H21" s="21">
        <v>0.4</v>
      </c>
      <c r="I21" s="24">
        <f t="shared" si="1"/>
        <v>0</v>
      </c>
      <c r="K21" s="200"/>
      <c r="L21" s="201"/>
    </row>
    <row r="22" spans="1:12">
      <c r="A22" s="186">
        <v>4</v>
      </c>
      <c r="B22" s="202" t="str">
        <f>'Criterium1.Eenheidsprijs'!B24</f>
        <v>Architecte (solution) TIC</v>
      </c>
      <c r="C22" s="12" t="s">
        <v>0</v>
      </c>
      <c r="D22" s="34">
        <f>'Criterium1.Eenheidsprijs'!D24</f>
        <v>0</v>
      </c>
      <c r="F22" s="186">
        <v>301</v>
      </c>
      <c r="G22" s="25">
        <f>D22*F$22</f>
        <v>0</v>
      </c>
      <c r="H22" s="19">
        <v>0.1</v>
      </c>
      <c r="I22" s="22">
        <f t="shared" si="1"/>
        <v>0</v>
      </c>
      <c r="K22" s="198">
        <f t="shared" ref="K22" si="7">I22+I23+I24</f>
        <v>0</v>
      </c>
      <c r="L22" s="198">
        <f t="shared" ref="L22" si="8">K22*1.21</f>
        <v>0</v>
      </c>
    </row>
    <row r="23" spans="1:12">
      <c r="A23" s="187"/>
      <c r="B23" s="203"/>
      <c r="C23" s="13" t="s">
        <v>141</v>
      </c>
      <c r="D23" s="35">
        <f>'Criterium1.Eenheidsprijs'!D25</f>
        <v>0</v>
      </c>
      <c r="F23" s="187"/>
      <c r="G23" s="23">
        <f t="shared" ref="G23:G24" si="9">D23*F$22</f>
        <v>0</v>
      </c>
      <c r="H23" s="20">
        <v>0.5</v>
      </c>
      <c r="I23" s="23">
        <f t="shared" si="1"/>
        <v>0</v>
      </c>
      <c r="K23" s="199"/>
      <c r="L23" s="199"/>
    </row>
    <row r="24" spans="1:12" ht="15" thickBot="1">
      <c r="A24" s="188"/>
      <c r="B24" s="204"/>
      <c r="C24" s="14" t="s">
        <v>142</v>
      </c>
      <c r="D24" s="36">
        <f>'Criterium1.Eenheidsprijs'!D26</f>
        <v>0</v>
      </c>
      <c r="F24" s="188"/>
      <c r="G24" s="26">
        <f t="shared" si="9"/>
        <v>0</v>
      </c>
      <c r="H24" s="21">
        <v>0.4</v>
      </c>
      <c r="I24" s="24">
        <f t="shared" si="1"/>
        <v>0</v>
      </c>
      <c r="K24" s="200"/>
      <c r="L24" s="201"/>
    </row>
    <row r="25" spans="1:12">
      <c r="A25" s="186">
        <v>5</v>
      </c>
      <c r="B25" s="202" t="str">
        <f>'Criterium1.Eenheidsprijs'!B27</f>
        <v>Business process analyst ICT</v>
      </c>
      <c r="C25" s="12" t="s">
        <v>0</v>
      </c>
      <c r="D25" s="34">
        <f>'Criterium1.Eenheidsprijs'!D27</f>
        <v>0</v>
      </c>
      <c r="F25" s="186">
        <v>101</v>
      </c>
      <c r="G25" s="25">
        <f>D25*F$25</f>
        <v>0</v>
      </c>
      <c r="H25" s="19">
        <v>0.1</v>
      </c>
      <c r="I25" s="22">
        <f t="shared" si="1"/>
        <v>0</v>
      </c>
      <c r="K25" s="198">
        <f t="shared" ref="K25" si="10">I25+I26+I27</f>
        <v>0</v>
      </c>
      <c r="L25" s="198">
        <f t="shared" ref="L25" si="11">K25*1.21</f>
        <v>0</v>
      </c>
    </row>
    <row r="26" spans="1:12">
      <c r="A26" s="187"/>
      <c r="B26" s="203"/>
      <c r="C26" s="13" t="s">
        <v>141</v>
      </c>
      <c r="D26" s="35">
        <f>'Criterium1.Eenheidsprijs'!D28</f>
        <v>0</v>
      </c>
      <c r="F26" s="187"/>
      <c r="G26" s="23">
        <f t="shared" ref="G26:G27" si="12">D26*F$25</f>
        <v>0</v>
      </c>
      <c r="H26" s="20">
        <v>0.5</v>
      </c>
      <c r="I26" s="23">
        <f t="shared" si="1"/>
        <v>0</v>
      </c>
      <c r="K26" s="199"/>
      <c r="L26" s="199"/>
    </row>
    <row r="27" spans="1:12" ht="15" thickBot="1">
      <c r="A27" s="188"/>
      <c r="B27" s="204"/>
      <c r="C27" s="14" t="s">
        <v>142</v>
      </c>
      <c r="D27" s="36">
        <f>'Criterium1.Eenheidsprijs'!D29</f>
        <v>0</v>
      </c>
      <c r="F27" s="188"/>
      <c r="G27" s="26">
        <f t="shared" si="12"/>
        <v>0</v>
      </c>
      <c r="H27" s="21">
        <v>0.4</v>
      </c>
      <c r="I27" s="24">
        <f t="shared" si="1"/>
        <v>0</v>
      </c>
      <c r="K27" s="200"/>
      <c r="L27" s="201"/>
    </row>
    <row r="28" spans="1:12">
      <c r="A28" s="186">
        <v>6</v>
      </c>
      <c r="B28" s="202" t="str">
        <f>'Criterium1.Eenheidsprijs'!B30</f>
        <v>Change manager</v>
      </c>
      <c r="C28" s="12" t="s">
        <v>0</v>
      </c>
      <c r="D28" s="34">
        <f>'Criterium1.Eenheidsprijs'!D30</f>
        <v>0</v>
      </c>
      <c r="F28" s="186">
        <v>101</v>
      </c>
      <c r="G28" s="25">
        <f>D28*F$28</f>
        <v>0</v>
      </c>
      <c r="H28" s="19">
        <v>0.1</v>
      </c>
      <c r="I28" s="22">
        <f t="shared" si="1"/>
        <v>0</v>
      </c>
      <c r="K28" s="198">
        <f t="shared" ref="K28" si="13">I28+I29+I30</f>
        <v>0</v>
      </c>
      <c r="L28" s="198">
        <f t="shared" ref="L28" si="14">K28*1.21</f>
        <v>0</v>
      </c>
    </row>
    <row r="29" spans="1:12">
      <c r="A29" s="187"/>
      <c r="B29" s="203"/>
      <c r="C29" s="13" t="s">
        <v>141</v>
      </c>
      <c r="D29" s="35">
        <f>'Criterium1.Eenheidsprijs'!D31</f>
        <v>0</v>
      </c>
      <c r="F29" s="187"/>
      <c r="G29" s="23">
        <f t="shared" ref="G29:G30" si="15">D29*F$28</f>
        <v>0</v>
      </c>
      <c r="H29" s="20">
        <v>0.5</v>
      </c>
      <c r="I29" s="23">
        <f t="shared" si="1"/>
        <v>0</v>
      </c>
      <c r="K29" s="199"/>
      <c r="L29" s="199"/>
    </row>
    <row r="30" spans="1:12" ht="15" thickBot="1">
      <c r="A30" s="188"/>
      <c r="B30" s="204"/>
      <c r="C30" s="14" t="s">
        <v>142</v>
      </c>
      <c r="D30" s="36">
        <f>'Criterium1.Eenheidsprijs'!D32</f>
        <v>0</v>
      </c>
      <c r="F30" s="188"/>
      <c r="G30" s="26">
        <f t="shared" si="15"/>
        <v>0</v>
      </c>
      <c r="H30" s="21">
        <v>0.4</v>
      </c>
      <c r="I30" s="24">
        <f t="shared" si="1"/>
        <v>0</v>
      </c>
      <c r="K30" s="200"/>
      <c r="L30" s="201"/>
    </row>
    <row r="31" spans="1:12">
      <c r="A31" s="186">
        <v>7</v>
      </c>
      <c r="B31" s="202" t="str">
        <f>'Criterium1.Eenheidsprijs'!B33</f>
        <v>Chef de projet</v>
      </c>
      <c r="C31" s="12" t="s">
        <v>0</v>
      </c>
      <c r="D31" s="34">
        <f>'Criterium1.Eenheidsprijs'!D33</f>
        <v>0</v>
      </c>
      <c r="F31" s="186">
        <v>101</v>
      </c>
      <c r="G31" s="25">
        <f>D31*F$31</f>
        <v>0</v>
      </c>
      <c r="H31" s="19">
        <v>0.1</v>
      </c>
      <c r="I31" s="22">
        <f t="shared" si="1"/>
        <v>0</v>
      </c>
      <c r="K31" s="198">
        <f t="shared" ref="K31" si="16">I31+I32+I33</f>
        <v>0</v>
      </c>
      <c r="L31" s="198">
        <f t="shared" ref="L31" si="17">K31*1.21</f>
        <v>0</v>
      </c>
    </row>
    <row r="32" spans="1:12">
      <c r="A32" s="187"/>
      <c r="B32" s="203"/>
      <c r="C32" s="13" t="s">
        <v>141</v>
      </c>
      <c r="D32" s="35">
        <f>'Criterium1.Eenheidsprijs'!D34</f>
        <v>0</v>
      </c>
      <c r="F32" s="187"/>
      <c r="G32" s="23">
        <f t="shared" ref="G32:G33" si="18">D32*F$31</f>
        <v>0</v>
      </c>
      <c r="H32" s="20">
        <v>0.5</v>
      </c>
      <c r="I32" s="23">
        <f t="shared" si="1"/>
        <v>0</v>
      </c>
      <c r="K32" s="199"/>
      <c r="L32" s="199"/>
    </row>
    <row r="33" spans="1:12" ht="15" thickBot="1">
      <c r="A33" s="188"/>
      <c r="B33" s="204"/>
      <c r="C33" s="14" t="s">
        <v>142</v>
      </c>
      <c r="D33" s="36">
        <f>'Criterium1.Eenheidsprijs'!D35</f>
        <v>0</v>
      </c>
      <c r="F33" s="188"/>
      <c r="G33" s="26">
        <f t="shared" si="18"/>
        <v>0</v>
      </c>
      <c r="H33" s="21">
        <v>0.4</v>
      </c>
      <c r="I33" s="24">
        <f t="shared" si="1"/>
        <v>0</v>
      </c>
      <c r="K33" s="200"/>
      <c r="L33" s="201"/>
    </row>
    <row r="34" spans="1:12">
      <c r="A34" s="186">
        <v>8</v>
      </c>
      <c r="B34" s="202" t="str">
        <f>'Criterium1.Eenheidsprijs'!B36</f>
        <v>Data analyst</v>
      </c>
      <c r="C34" s="12" t="s">
        <v>0</v>
      </c>
      <c r="D34" s="34">
        <f>'Criterium1.Eenheidsprijs'!D36</f>
        <v>0</v>
      </c>
      <c r="F34" s="186">
        <v>101</v>
      </c>
      <c r="G34" s="44">
        <f>D34*F$34</f>
        <v>0</v>
      </c>
      <c r="H34" s="19">
        <v>0.1</v>
      </c>
      <c r="I34" s="22">
        <f t="shared" si="1"/>
        <v>0</v>
      </c>
      <c r="K34" s="198">
        <f t="shared" ref="K34" si="19">I34+I35+I36</f>
        <v>0</v>
      </c>
      <c r="L34" s="198">
        <f t="shared" ref="L34" si="20">K34*1.21</f>
        <v>0</v>
      </c>
    </row>
    <row r="35" spans="1:12">
      <c r="A35" s="187"/>
      <c r="B35" s="203"/>
      <c r="C35" s="13" t="s">
        <v>141</v>
      </c>
      <c r="D35" s="35">
        <f>'Criterium1.Eenheidsprijs'!D37</f>
        <v>0</v>
      </c>
      <c r="F35" s="187"/>
      <c r="G35" s="28">
        <f t="shared" ref="G35:G36" si="21">D35*F$34</f>
        <v>0</v>
      </c>
      <c r="H35" s="20">
        <v>0.5</v>
      </c>
      <c r="I35" s="23">
        <f t="shared" si="1"/>
        <v>0</v>
      </c>
      <c r="K35" s="199"/>
      <c r="L35" s="199"/>
    </row>
    <row r="36" spans="1:12" ht="15" thickBot="1">
      <c r="A36" s="188"/>
      <c r="B36" s="204"/>
      <c r="C36" s="14" t="s">
        <v>142</v>
      </c>
      <c r="D36" s="36">
        <f>'Criterium1.Eenheidsprijs'!D38</f>
        <v>0</v>
      </c>
      <c r="F36" s="188"/>
      <c r="G36" s="45">
        <f t="shared" si="21"/>
        <v>0</v>
      </c>
      <c r="H36" s="21">
        <v>0.4</v>
      </c>
      <c r="I36" s="24">
        <f t="shared" si="1"/>
        <v>0</v>
      </c>
      <c r="K36" s="200"/>
      <c r="L36" s="200"/>
    </row>
    <row r="37" spans="1:12">
      <c r="A37" s="186">
        <v>9</v>
      </c>
      <c r="B37" s="189" t="s">
        <v>85</v>
      </c>
      <c r="C37" s="12" t="s">
        <v>0</v>
      </c>
      <c r="D37" s="34">
        <f>'Criterium1.Eenheidsprijs'!D39</f>
        <v>0</v>
      </c>
      <c r="F37" s="186">
        <v>101</v>
      </c>
      <c r="G37" s="25">
        <f>D37*F$13</f>
        <v>0</v>
      </c>
      <c r="H37" s="19">
        <v>0.1</v>
      </c>
      <c r="I37" s="87">
        <f>G37*H37</f>
        <v>0</v>
      </c>
      <c r="K37" s="198">
        <f>I37+I38+I39</f>
        <v>0</v>
      </c>
      <c r="L37" s="198">
        <f t="shared" ref="L37:L73" si="22">K37*1.21</f>
        <v>0</v>
      </c>
    </row>
    <row r="38" spans="1:12">
      <c r="A38" s="187"/>
      <c r="B38" s="190"/>
      <c r="C38" s="13" t="s">
        <v>141</v>
      </c>
      <c r="D38" s="35">
        <f>'Criterium1.Eenheidsprijs'!D40</f>
        <v>0</v>
      </c>
      <c r="F38" s="187"/>
      <c r="G38" s="88">
        <f t="shared" ref="G38:G39" si="23">D38*F$13</f>
        <v>0</v>
      </c>
      <c r="H38" s="20">
        <v>0.5</v>
      </c>
      <c r="I38" s="88">
        <f t="shared" ref="I38:I60" si="24">G38*H38</f>
        <v>0</v>
      </c>
      <c r="K38" s="199"/>
      <c r="L38" s="199"/>
    </row>
    <row r="39" spans="1:12" ht="15" thickBot="1">
      <c r="A39" s="188"/>
      <c r="B39" s="191"/>
      <c r="C39" s="14" t="s">
        <v>142</v>
      </c>
      <c r="D39" s="36">
        <f>'Criterium1.Eenheidsprijs'!D41</f>
        <v>0</v>
      </c>
      <c r="F39" s="188"/>
      <c r="G39" s="26">
        <f t="shared" si="23"/>
        <v>0</v>
      </c>
      <c r="H39" s="21">
        <v>0.4</v>
      </c>
      <c r="I39" s="89">
        <f t="shared" si="24"/>
        <v>0</v>
      </c>
      <c r="K39" s="201"/>
      <c r="L39" s="200"/>
    </row>
    <row r="40" spans="1:12">
      <c r="A40" s="186">
        <v>10</v>
      </c>
      <c r="B40" s="202" t="str">
        <f>'Criterium1.Eenheidsprijs'!B42</f>
        <v xml:space="preserve">Data integration specialist </v>
      </c>
      <c r="C40" s="12" t="s">
        <v>0</v>
      </c>
      <c r="D40" s="34">
        <f>'Criterium1.Eenheidsprijs'!D42</f>
        <v>0</v>
      </c>
      <c r="F40" s="186">
        <v>101</v>
      </c>
      <c r="G40" s="25">
        <f>D40*F$16</f>
        <v>0</v>
      </c>
      <c r="H40" s="19">
        <v>0.1</v>
      </c>
      <c r="I40" s="87">
        <f t="shared" si="24"/>
        <v>0</v>
      </c>
      <c r="K40" s="198">
        <f t="shared" ref="K40" si="25">I40+I41+I42</f>
        <v>0</v>
      </c>
      <c r="L40" s="198">
        <f t="shared" si="22"/>
        <v>0</v>
      </c>
    </row>
    <row r="41" spans="1:12">
      <c r="A41" s="187"/>
      <c r="B41" s="203"/>
      <c r="C41" s="13" t="s">
        <v>141</v>
      </c>
      <c r="D41" s="35">
        <f>'Criterium1.Eenheidsprijs'!D43</f>
        <v>0</v>
      </c>
      <c r="F41" s="187"/>
      <c r="G41" s="88">
        <f>D41*F$16</f>
        <v>0</v>
      </c>
      <c r="H41" s="20">
        <v>0.5</v>
      </c>
      <c r="I41" s="88">
        <f t="shared" si="24"/>
        <v>0</v>
      </c>
      <c r="K41" s="199"/>
      <c r="L41" s="199"/>
    </row>
    <row r="42" spans="1:12" ht="15" thickBot="1">
      <c r="A42" s="188"/>
      <c r="B42" s="204"/>
      <c r="C42" s="14" t="s">
        <v>142</v>
      </c>
      <c r="D42" s="36">
        <f>'Criterium1.Eenheidsprijs'!D44</f>
        <v>0</v>
      </c>
      <c r="F42" s="188"/>
      <c r="G42" s="27">
        <f>D42*F$16</f>
        <v>0</v>
      </c>
      <c r="H42" s="21">
        <v>0.4</v>
      </c>
      <c r="I42" s="89">
        <f t="shared" si="24"/>
        <v>0</v>
      </c>
      <c r="K42" s="200"/>
      <c r="L42" s="200"/>
    </row>
    <row r="43" spans="1:12">
      <c r="A43" s="186">
        <v>11</v>
      </c>
      <c r="B43" s="202" t="str">
        <f>'Criterium1.Eenheidsprijs'!B45</f>
        <v>DBA (Data Base Administrator)</v>
      </c>
      <c r="C43" s="12" t="s">
        <v>0</v>
      </c>
      <c r="D43" s="34">
        <f>'Criterium1.Eenheidsprijs'!D45</f>
        <v>0</v>
      </c>
      <c r="F43" s="186">
        <v>101</v>
      </c>
      <c r="G43" s="25">
        <f>D43*F$19</f>
        <v>0</v>
      </c>
      <c r="H43" s="19">
        <v>0.1</v>
      </c>
      <c r="I43" s="87">
        <f t="shared" si="24"/>
        <v>0</v>
      </c>
      <c r="K43" s="198">
        <f t="shared" ref="K43" si="26">I43+I44+I45</f>
        <v>0</v>
      </c>
      <c r="L43" s="198">
        <f t="shared" si="22"/>
        <v>0</v>
      </c>
    </row>
    <row r="44" spans="1:12">
      <c r="A44" s="187"/>
      <c r="B44" s="203"/>
      <c r="C44" s="13" t="s">
        <v>141</v>
      </c>
      <c r="D44" s="35">
        <f>'Criterium1.Eenheidsprijs'!D46</f>
        <v>0</v>
      </c>
      <c r="F44" s="187"/>
      <c r="G44" s="88">
        <f t="shared" ref="G44:G45" si="27">D44*F$19</f>
        <v>0</v>
      </c>
      <c r="H44" s="20">
        <v>0.5</v>
      </c>
      <c r="I44" s="88">
        <f t="shared" si="24"/>
        <v>0</v>
      </c>
      <c r="K44" s="199"/>
      <c r="L44" s="199"/>
    </row>
    <row r="45" spans="1:12" ht="15" thickBot="1">
      <c r="A45" s="188"/>
      <c r="B45" s="204"/>
      <c r="C45" s="14" t="s">
        <v>142</v>
      </c>
      <c r="D45" s="36">
        <f>'Criterium1.Eenheidsprijs'!D47</f>
        <v>0</v>
      </c>
      <c r="F45" s="188"/>
      <c r="G45" s="26">
        <f t="shared" si="27"/>
        <v>0</v>
      </c>
      <c r="H45" s="21">
        <v>0.4</v>
      </c>
      <c r="I45" s="89">
        <f t="shared" si="24"/>
        <v>0</v>
      </c>
      <c r="K45" s="200"/>
      <c r="L45" s="200"/>
    </row>
    <row r="46" spans="1:12">
      <c r="A46" s="186">
        <v>12</v>
      </c>
      <c r="B46" s="202" t="str">
        <f>'Criterium1.Eenheidsprijs'!B48</f>
        <v>Formateur</v>
      </c>
      <c r="C46" s="12" t="s">
        <v>0</v>
      </c>
      <c r="D46" s="34">
        <f>'Criterium1.Eenheidsprijs'!D48</f>
        <v>0</v>
      </c>
      <c r="F46" s="186">
        <v>101</v>
      </c>
      <c r="G46" s="25">
        <f>D46*F$22</f>
        <v>0</v>
      </c>
      <c r="H46" s="19">
        <v>0.1</v>
      </c>
      <c r="I46" s="87">
        <f t="shared" si="24"/>
        <v>0</v>
      </c>
      <c r="K46" s="198">
        <f t="shared" ref="K46" si="28">I46+I47+I48</f>
        <v>0</v>
      </c>
      <c r="L46" s="198">
        <f t="shared" si="22"/>
        <v>0</v>
      </c>
    </row>
    <row r="47" spans="1:12">
      <c r="A47" s="187"/>
      <c r="B47" s="203"/>
      <c r="C47" s="13" t="s">
        <v>141</v>
      </c>
      <c r="D47" s="35">
        <f>'Criterium1.Eenheidsprijs'!D49</f>
        <v>0</v>
      </c>
      <c r="F47" s="187"/>
      <c r="G47" s="88">
        <f t="shared" ref="G47:G48" si="29">D47*F$22</f>
        <v>0</v>
      </c>
      <c r="H47" s="20">
        <v>0.5</v>
      </c>
      <c r="I47" s="88">
        <f t="shared" si="24"/>
        <v>0</v>
      </c>
      <c r="K47" s="199"/>
      <c r="L47" s="199"/>
    </row>
    <row r="48" spans="1:12" ht="15" thickBot="1">
      <c r="A48" s="188"/>
      <c r="B48" s="204"/>
      <c r="C48" s="14" t="s">
        <v>142</v>
      </c>
      <c r="D48" s="36">
        <f>'Criterium1.Eenheidsprijs'!D50</f>
        <v>0</v>
      </c>
      <c r="F48" s="188"/>
      <c r="G48" s="26">
        <f t="shared" si="29"/>
        <v>0</v>
      </c>
      <c r="H48" s="21">
        <v>0.4</v>
      </c>
      <c r="I48" s="89">
        <f t="shared" si="24"/>
        <v>0</v>
      </c>
      <c r="K48" s="200"/>
      <c r="L48" s="200"/>
    </row>
    <row r="49" spans="1:12">
      <c r="A49" s="186">
        <v>13</v>
      </c>
      <c r="B49" s="202" t="str">
        <f>'Criterium1.Eenheidsprijs'!B51</f>
        <v>Programme manager domaines technologiques</v>
      </c>
      <c r="C49" s="12" t="s">
        <v>0</v>
      </c>
      <c r="D49" s="34">
        <f>'Criterium1.Eenheidsprijs'!D51</f>
        <v>0</v>
      </c>
      <c r="F49" s="186">
        <v>101</v>
      </c>
      <c r="G49" s="25">
        <f>D49*F$25</f>
        <v>0</v>
      </c>
      <c r="H49" s="19">
        <v>0.1</v>
      </c>
      <c r="I49" s="87">
        <f t="shared" si="24"/>
        <v>0</v>
      </c>
      <c r="K49" s="198">
        <f t="shared" ref="K49" si="30">I49+I50+I51</f>
        <v>0</v>
      </c>
      <c r="L49" s="198">
        <f t="shared" si="22"/>
        <v>0</v>
      </c>
    </row>
    <row r="50" spans="1:12">
      <c r="A50" s="187"/>
      <c r="B50" s="203"/>
      <c r="C50" s="13" t="s">
        <v>141</v>
      </c>
      <c r="D50" s="35">
        <f>'Criterium1.Eenheidsprijs'!D52</f>
        <v>0</v>
      </c>
      <c r="F50" s="187"/>
      <c r="G50" s="88">
        <f t="shared" ref="G50:G51" si="31">D50*F$25</f>
        <v>0</v>
      </c>
      <c r="H50" s="20">
        <v>0.5</v>
      </c>
      <c r="I50" s="88">
        <f t="shared" si="24"/>
        <v>0</v>
      </c>
      <c r="K50" s="199"/>
      <c r="L50" s="199"/>
    </row>
    <row r="51" spans="1:12" ht="15" thickBot="1">
      <c r="A51" s="188"/>
      <c r="B51" s="204"/>
      <c r="C51" s="14" t="s">
        <v>142</v>
      </c>
      <c r="D51" s="36">
        <f>'Criterium1.Eenheidsprijs'!D53</f>
        <v>0</v>
      </c>
      <c r="F51" s="188"/>
      <c r="G51" s="26">
        <f t="shared" si="31"/>
        <v>0</v>
      </c>
      <c r="H51" s="21">
        <v>0.4</v>
      </c>
      <c r="I51" s="89">
        <f t="shared" si="24"/>
        <v>0</v>
      </c>
      <c r="K51" s="200"/>
      <c r="L51" s="200"/>
    </row>
    <row r="52" spans="1:12">
      <c r="A52" s="186">
        <v>14</v>
      </c>
      <c r="B52" s="202" t="str">
        <f>'Criterium1.Eenheidsprijs'!B54</f>
        <v>Spécialiste Big data</v>
      </c>
      <c r="C52" s="12" t="s">
        <v>0</v>
      </c>
      <c r="D52" s="34">
        <f>'Criterium1.Eenheidsprijs'!D54</f>
        <v>0</v>
      </c>
      <c r="F52" s="186">
        <v>101</v>
      </c>
      <c r="G52" s="25">
        <f>D52*F$28</f>
        <v>0</v>
      </c>
      <c r="H52" s="19">
        <v>0.1</v>
      </c>
      <c r="I52" s="87">
        <f t="shared" si="24"/>
        <v>0</v>
      </c>
      <c r="K52" s="198">
        <f t="shared" ref="K52" si="32">I52+I53+I54</f>
        <v>0</v>
      </c>
      <c r="L52" s="198">
        <f t="shared" si="22"/>
        <v>0</v>
      </c>
    </row>
    <row r="53" spans="1:12">
      <c r="A53" s="187"/>
      <c r="B53" s="203"/>
      <c r="C53" s="13" t="s">
        <v>141</v>
      </c>
      <c r="D53" s="35">
        <f>'Criterium1.Eenheidsprijs'!D55</f>
        <v>0</v>
      </c>
      <c r="F53" s="187"/>
      <c r="G53" s="88">
        <f t="shared" ref="G53:G54" si="33">D53*F$28</f>
        <v>0</v>
      </c>
      <c r="H53" s="20">
        <v>0.5</v>
      </c>
      <c r="I53" s="88">
        <f t="shared" si="24"/>
        <v>0</v>
      </c>
      <c r="K53" s="199"/>
      <c r="L53" s="199"/>
    </row>
    <row r="54" spans="1:12" ht="15" thickBot="1">
      <c r="A54" s="188"/>
      <c r="B54" s="204"/>
      <c r="C54" s="14" t="s">
        <v>142</v>
      </c>
      <c r="D54" s="36">
        <f>'Criterium1.Eenheidsprijs'!D56</f>
        <v>0</v>
      </c>
      <c r="F54" s="188"/>
      <c r="G54" s="26">
        <f t="shared" si="33"/>
        <v>0</v>
      </c>
      <c r="H54" s="21">
        <v>0.4</v>
      </c>
      <c r="I54" s="89">
        <f t="shared" si="24"/>
        <v>0</v>
      </c>
      <c r="K54" s="200"/>
      <c r="L54" s="200"/>
    </row>
    <row r="55" spans="1:12">
      <c r="A55" s="186">
        <v>15</v>
      </c>
      <c r="B55" s="202" t="str">
        <f>'Criterium1.Eenheidsprijs'!B57</f>
        <v>Spécialiste Open data</v>
      </c>
      <c r="C55" s="12" t="s">
        <v>0</v>
      </c>
      <c r="D55" s="34">
        <f>'Criterium1.Eenheidsprijs'!D57</f>
        <v>0</v>
      </c>
      <c r="F55" s="186">
        <v>101</v>
      </c>
      <c r="G55" s="25">
        <f>D55*F$31</f>
        <v>0</v>
      </c>
      <c r="H55" s="19">
        <v>0.1</v>
      </c>
      <c r="I55" s="87">
        <f t="shared" si="24"/>
        <v>0</v>
      </c>
      <c r="K55" s="198">
        <f t="shared" ref="K55" si="34">I55+I56+I57</f>
        <v>0</v>
      </c>
      <c r="L55" s="198">
        <f t="shared" si="22"/>
        <v>0</v>
      </c>
    </row>
    <row r="56" spans="1:12">
      <c r="A56" s="187"/>
      <c r="B56" s="203"/>
      <c r="C56" s="13" t="s">
        <v>141</v>
      </c>
      <c r="D56" s="35">
        <f>'Criterium1.Eenheidsprijs'!D58</f>
        <v>0</v>
      </c>
      <c r="F56" s="187"/>
      <c r="G56" s="88">
        <f t="shared" ref="G56:G57" si="35">D56*F$31</f>
        <v>0</v>
      </c>
      <c r="H56" s="20">
        <v>0.5</v>
      </c>
      <c r="I56" s="88">
        <f t="shared" si="24"/>
        <v>0</v>
      </c>
      <c r="K56" s="199"/>
      <c r="L56" s="199"/>
    </row>
    <row r="57" spans="1:12" ht="15" thickBot="1">
      <c r="A57" s="188"/>
      <c r="B57" s="204"/>
      <c r="C57" s="14" t="s">
        <v>142</v>
      </c>
      <c r="D57" s="36">
        <f>'Criterium1.Eenheidsprijs'!D59</f>
        <v>0</v>
      </c>
      <c r="F57" s="188"/>
      <c r="G57" s="26">
        <f t="shared" si="35"/>
        <v>0</v>
      </c>
      <c r="H57" s="21">
        <v>0.4</v>
      </c>
      <c r="I57" s="89">
        <f t="shared" si="24"/>
        <v>0</v>
      </c>
      <c r="K57" s="200"/>
      <c r="L57" s="200"/>
    </row>
    <row r="58" spans="1:12">
      <c r="A58" s="186">
        <v>16</v>
      </c>
      <c r="B58" s="202" t="str">
        <f>'Criterium1.Eenheidsprijs'!B60</f>
        <v>Technical writer / Rédacteur technique</v>
      </c>
      <c r="C58" s="12" t="s">
        <v>0</v>
      </c>
      <c r="D58" s="34">
        <f>'Criterium1.Eenheidsprijs'!D60</f>
        <v>0</v>
      </c>
      <c r="F58" s="186">
        <v>101</v>
      </c>
      <c r="G58" s="44">
        <f>D58*F$34</f>
        <v>0</v>
      </c>
      <c r="H58" s="19">
        <v>0.1</v>
      </c>
      <c r="I58" s="87">
        <f t="shared" si="24"/>
        <v>0</v>
      </c>
      <c r="K58" s="198">
        <f t="shared" ref="K58" si="36">I58+I59+I60</f>
        <v>0</v>
      </c>
      <c r="L58" s="198">
        <f t="shared" si="22"/>
        <v>0</v>
      </c>
    </row>
    <row r="59" spans="1:12">
      <c r="A59" s="187"/>
      <c r="B59" s="203"/>
      <c r="C59" s="13" t="s">
        <v>141</v>
      </c>
      <c r="D59" s="35">
        <f>'Criterium1.Eenheidsprijs'!D61</f>
        <v>0</v>
      </c>
      <c r="F59" s="187"/>
      <c r="G59" s="88">
        <f t="shared" ref="G59:G60" si="37">D59*F$34</f>
        <v>0</v>
      </c>
      <c r="H59" s="20">
        <v>0.5</v>
      </c>
      <c r="I59" s="88">
        <f t="shared" si="24"/>
        <v>0</v>
      </c>
      <c r="K59" s="199"/>
      <c r="L59" s="199"/>
    </row>
    <row r="60" spans="1:12" ht="15" thickBot="1">
      <c r="A60" s="188"/>
      <c r="B60" s="204"/>
      <c r="C60" s="14" t="s">
        <v>142</v>
      </c>
      <c r="D60" s="36">
        <f>'Criterium1.Eenheidsprijs'!D62</f>
        <v>0</v>
      </c>
      <c r="F60" s="188"/>
      <c r="G60" s="45">
        <f t="shared" si="37"/>
        <v>0</v>
      </c>
      <c r="H60" s="21">
        <v>0.4</v>
      </c>
      <c r="I60" s="89">
        <f t="shared" si="24"/>
        <v>0</v>
      </c>
      <c r="K60" s="200"/>
      <c r="L60" s="200"/>
    </row>
    <row r="61" spans="1:12">
      <c r="A61" s="186">
        <v>17</v>
      </c>
      <c r="B61" s="189" t="s">
        <v>85</v>
      </c>
      <c r="C61" s="12" t="s">
        <v>0</v>
      </c>
      <c r="D61" s="34">
        <f>'Criterium1.Eenheidsprijs'!D63</f>
        <v>0</v>
      </c>
      <c r="F61" s="186">
        <v>101</v>
      </c>
      <c r="G61" s="25">
        <f>D61*F$13</f>
        <v>0</v>
      </c>
      <c r="H61" s="19">
        <v>0.1</v>
      </c>
      <c r="I61" s="87">
        <f>G61*H61</f>
        <v>0</v>
      </c>
      <c r="K61" s="198">
        <f>I61+I62+I63</f>
        <v>0</v>
      </c>
      <c r="L61" s="198">
        <f t="shared" si="22"/>
        <v>0</v>
      </c>
    </row>
    <row r="62" spans="1:12">
      <c r="A62" s="187"/>
      <c r="B62" s="190"/>
      <c r="C62" s="13" t="s">
        <v>141</v>
      </c>
      <c r="D62" s="35">
        <f>'Criterium1.Eenheidsprijs'!D64</f>
        <v>0</v>
      </c>
      <c r="F62" s="187"/>
      <c r="G62" s="88">
        <f t="shared" ref="G62:G63" si="38">D62*F$13</f>
        <v>0</v>
      </c>
      <c r="H62" s="20">
        <v>0.5</v>
      </c>
      <c r="I62" s="88">
        <f t="shared" ref="I62:I78" si="39">G62*H62</f>
        <v>0</v>
      </c>
      <c r="K62" s="199"/>
      <c r="L62" s="199"/>
    </row>
    <row r="63" spans="1:12" ht="15" thickBot="1">
      <c r="A63" s="188"/>
      <c r="B63" s="191"/>
      <c r="C63" s="14" t="s">
        <v>142</v>
      </c>
      <c r="D63" s="36">
        <f>'Criterium1.Eenheidsprijs'!D65</f>
        <v>0</v>
      </c>
      <c r="F63" s="188"/>
      <c r="G63" s="26">
        <f t="shared" si="38"/>
        <v>0</v>
      </c>
      <c r="H63" s="21">
        <v>0.4</v>
      </c>
      <c r="I63" s="89">
        <f t="shared" si="39"/>
        <v>0</v>
      </c>
      <c r="K63" s="201"/>
      <c r="L63" s="200"/>
    </row>
    <row r="64" spans="1:12">
      <c r="A64" s="186">
        <v>18</v>
      </c>
      <c r="B64" s="202" t="str">
        <f>'Criterium1.Eenheidsprijs'!B66</f>
        <v>UX expert specialist ("User Experience")</v>
      </c>
      <c r="C64" s="12" t="s">
        <v>0</v>
      </c>
      <c r="D64" s="34">
        <f>'Criterium1.Eenheidsprijs'!D66</f>
        <v>0</v>
      </c>
      <c r="F64" s="186">
        <v>101</v>
      </c>
      <c r="G64" s="25">
        <f>D64*F$16</f>
        <v>0</v>
      </c>
      <c r="H64" s="19">
        <v>0.1</v>
      </c>
      <c r="I64" s="87">
        <f t="shared" si="39"/>
        <v>0</v>
      </c>
      <c r="K64" s="198">
        <f t="shared" ref="K64" si="40">I64+I65+I66</f>
        <v>0</v>
      </c>
      <c r="L64" s="198">
        <f t="shared" si="22"/>
        <v>0</v>
      </c>
    </row>
    <row r="65" spans="1:12">
      <c r="A65" s="187"/>
      <c r="B65" s="203"/>
      <c r="C65" s="13" t="s">
        <v>141</v>
      </c>
      <c r="D65" s="35">
        <f>'Criterium1.Eenheidsprijs'!D67</f>
        <v>0</v>
      </c>
      <c r="F65" s="187"/>
      <c r="G65" s="88">
        <f>D65*F$16</f>
        <v>0</v>
      </c>
      <c r="H65" s="20">
        <v>0.5</v>
      </c>
      <c r="I65" s="88">
        <f t="shared" si="39"/>
        <v>0</v>
      </c>
      <c r="K65" s="199"/>
      <c r="L65" s="199"/>
    </row>
    <row r="66" spans="1:12" ht="15" thickBot="1">
      <c r="A66" s="188"/>
      <c r="B66" s="204"/>
      <c r="C66" s="14" t="s">
        <v>142</v>
      </c>
      <c r="D66" s="36">
        <f>'Criterium1.Eenheidsprijs'!D68</f>
        <v>0</v>
      </c>
      <c r="F66" s="188"/>
      <c r="G66" s="27">
        <f>D66*F$16</f>
        <v>0</v>
      </c>
      <c r="H66" s="21">
        <v>0.4</v>
      </c>
      <c r="I66" s="89">
        <f t="shared" si="39"/>
        <v>0</v>
      </c>
      <c r="K66" s="200"/>
      <c r="L66" s="200"/>
    </row>
    <row r="67" spans="1:12">
      <c r="A67" s="186">
        <v>19</v>
      </c>
      <c r="B67" s="202" t="str">
        <f>'Criterium1.Eenheidsprijs'!B69</f>
        <v>Analyst Programmer</v>
      </c>
      <c r="C67" s="12" t="s">
        <v>0</v>
      </c>
      <c r="D67" s="34">
        <f>'Criterium1.Eenheidsprijs'!D69</f>
        <v>0</v>
      </c>
      <c r="F67" s="186">
        <v>101</v>
      </c>
      <c r="G67" s="25">
        <f>D67*F$19</f>
        <v>0</v>
      </c>
      <c r="H67" s="19">
        <v>0.1</v>
      </c>
      <c r="I67" s="87">
        <f t="shared" si="39"/>
        <v>0</v>
      </c>
      <c r="K67" s="198">
        <f t="shared" ref="K67" si="41">I67+I68+I69</f>
        <v>0</v>
      </c>
      <c r="L67" s="198">
        <f t="shared" si="22"/>
        <v>0</v>
      </c>
    </row>
    <row r="68" spans="1:12">
      <c r="A68" s="187"/>
      <c r="B68" s="203"/>
      <c r="C68" s="13" t="s">
        <v>141</v>
      </c>
      <c r="D68" s="35">
        <f>'Criterium1.Eenheidsprijs'!D70</f>
        <v>0</v>
      </c>
      <c r="F68" s="187"/>
      <c r="G68" s="88">
        <f t="shared" ref="G68:G69" si="42">D68*F$19</f>
        <v>0</v>
      </c>
      <c r="H68" s="20">
        <v>0.5</v>
      </c>
      <c r="I68" s="88">
        <f t="shared" si="39"/>
        <v>0</v>
      </c>
      <c r="K68" s="199"/>
      <c r="L68" s="199"/>
    </row>
    <row r="69" spans="1:12" ht="15" thickBot="1">
      <c r="A69" s="188"/>
      <c r="B69" s="204"/>
      <c r="C69" s="14" t="s">
        <v>142</v>
      </c>
      <c r="D69" s="36">
        <f>'Criterium1.Eenheidsprijs'!D71</f>
        <v>0</v>
      </c>
      <c r="F69" s="188"/>
      <c r="G69" s="26">
        <f t="shared" si="42"/>
        <v>0</v>
      </c>
      <c r="H69" s="21">
        <v>0.4</v>
      </c>
      <c r="I69" s="89">
        <f t="shared" si="39"/>
        <v>0</v>
      </c>
      <c r="K69" s="200"/>
      <c r="L69" s="200"/>
    </row>
    <row r="70" spans="1:12">
      <c r="A70" s="186">
        <v>20</v>
      </c>
      <c r="B70" s="202" t="str">
        <f>'Criterium1.Eenheidsprijs'!B72</f>
        <v>Web designer</v>
      </c>
      <c r="C70" s="12" t="s">
        <v>0</v>
      </c>
      <c r="D70" s="34">
        <f>'Criterium1.Eenheidsprijs'!D72</f>
        <v>0</v>
      </c>
      <c r="F70" s="186">
        <v>101</v>
      </c>
      <c r="G70" s="25">
        <f>D70*F$22</f>
        <v>0</v>
      </c>
      <c r="H70" s="19">
        <v>0.1</v>
      </c>
      <c r="I70" s="87">
        <f t="shared" si="39"/>
        <v>0</v>
      </c>
      <c r="K70" s="198">
        <f t="shared" ref="K70" si="43">I70+I71+I72</f>
        <v>0</v>
      </c>
      <c r="L70" s="198">
        <f t="shared" si="22"/>
        <v>0</v>
      </c>
    </row>
    <row r="71" spans="1:12">
      <c r="A71" s="187"/>
      <c r="B71" s="203"/>
      <c r="C71" s="13" t="s">
        <v>141</v>
      </c>
      <c r="D71" s="35">
        <f>'Criterium1.Eenheidsprijs'!D73</f>
        <v>0</v>
      </c>
      <c r="F71" s="187"/>
      <c r="G71" s="88">
        <f t="shared" ref="G71:G72" si="44">D71*F$22</f>
        <v>0</v>
      </c>
      <c r="H71" s="20">
        <v>0.5</v>
      </c>
      <c r="I71" s="88">
        <f t="shared" si="39"/>
        <v>0</v>
      </c>
      <c r="K71" s="199"/>
      <c r="L71" s="199"/>
    </row>
    <row r="72" spans="1:12" ht="15" thickBot="1">
      <c r="A72" s="188"/>
      <c r="B72" s="204"/>
      <c r="C72" s="14" t="s">
        <v>142</v>
      </c>
      <c r="D72" s="36">
        <f>'Criterium1.Eenheidsprijs'!D74</f>
        <v>0</v>
      </c>
      <c r="F72" s="188"/>
      <c r="G72" s="26">
        <f t="shared" si="44"/>
        <v>0</v>
      </c>
      <c r="H72" s="21">
        <v>0.4</v>
      </c>
      <c r="I72" s="89">
        <f t="shared" si="39"/>
        <v>0</v>
      </c>
      <c r="K72" s="200"/>
      <c r="L72" s="200"/>
    </row>
    <row r="73" spans="1:12">
      <c r="A73" s="186">
        <v>21</v>
      </c>
      <c r="B73" s="202" t="str">
        <f>'Criterium1.Eenheidsprijs'!B75</f>
        <v xml:space="preserve">Agile scrum master </v>
      </c>
      <c r="C73" s="12" t="s">
        <v>0</v>
      </c>
      <c r="D73" s="34">
        <f>'Criterium1.Eenheidsprijs'!D75</f>
        <v>0</v>
      </c>
      <c r="F73" s="186">
        <v>101</v>
      </c>
      <c r="G73" s="25">
        <f>D73*F$25</f>
        <v>0</v>
      </c>
      <c r="H73" s="19">
        <v>0.1</v>
      </c>
      <c r="I73" s="87">
        <f t="shared" si="39"/>
        <v>0</v>
      </c>
      <c r="K73" s="198">
        <f t="shared" ref="K73" si="45">I73+I74+I75</f>
        <v>0</v>
      </c>
      <c r="L73" s="198">
        <f t="shared" si="22"/>
        <v>0</v>
      </c>
    </row>
    <row r="74" spans="1:12">
      <c r="A74" s="187"/>
      <c r="B74" s="203"/>
      <c r="C74" s="13" t="s">
        <v>141</v>
      </c>
      <c r="D74" s="35">
        <f>'Criterium1.Eenheidsprijs'!D76</f>
        <v>0</v>
      </c>
      <c r="F74" s="187"/>
      <c r="G74" s="88">
        <f t="shared" ref="G74:G75" si="46">D74*F$25</f>
        <v>0</v>
      </c>
      <c r="H74" s="20">
        <v>0.5</v>
      </c>
      <c r="I74" s="88">
        <f t="shared" si="39"/>
        <v>0</v>
      </c>
      <c r="K74" s="199"/>
      <c r="L74" s="199"/>
    </row>
    <row r="75" spans="1:12" ht="15" thickBot="1">
      <c r="A75" s="188"/>
      <c r="B75" s="204"/>
      <c r="C75" s="14" t="s">
        <v>142</v>
      </c>
      <c r="D75" s="36">
        <f>'Criterium1.Eenheidsprijs'!D77</f>
        <v>0</v>
      </c>
      <c r="F75" s="188"/>
      <c r="G75" s="26">
        <f t="shared" si="46"/>
        <v>0</v>
      </c>
      <c r="H75" s="21">
        <v>0.4</v>
      </c>
      <c r="I75" s="89">
        <f t="shared" si="39"/>
        <v>0</v>
      </c>
      <c r="K75" s="200"/>
      <c r="L75" s="200"/>
    </row>
    <row r="76" spans="1:12">
      <c r="A76" s="186">
        <v>22</v>
      </c>
      <c r="B76" s="202" t="str">
        <f>'Criterium1.Eenheidsprijs'!B78</f>
        <v>Agile product owner</v>
      </c>
      <c r="C76" s="12" t="s">
        <v>0</v>
      </c>
      <c r="D76" s="34">
        <f>'Criterium1.Eenheidsprijs'!D78</f>
        <v>0</v>
      </c>
      <c r="F76" s="186">
        <v>101</v>
      </c>
      <c r="G76" s="44">
        <f>D76*F$28</f>
        <v>0</v>
      </c>
      <c r="H76" s="19">
        <v>0.1</v>
      </c>
      <c r="I76" s="87">
        <f t="shared" si="39"/>
        <v>0</v>
      </c>
      <c r="K76" s="198">
        <f t="shared" ref="K76" si="47">I76+I77+I78</f>
        <v>0</v>
      </c>
      <c r="L76" s="198">
        <f>K76*1.21</f>
        <v>0</v>
      </c>
    </row>
    <row r="77" spans="1:12">
      <c r="A77" s="187"/>
      <c r="B77" s="203"/>
      <c r="C77" s="13" t="s">
        <v>141</v>
      </c>
      <c r="D77" s="35">
        <f>'Criterium1.Eenheidsprijs'!D79</f>
        <v>0</v>
      </c>
      <c r="F77" s="187"/>
      <c r="G77" s="127">
        <f t="shared" ref="G77:G78" si="48">D77*F$28</f>
        <v>0</v>
      </c>
      <c r="H77" s="20">
        <v>0.5</v>
      </c>
      <c r="I77" s="88">
        <f t="shared" si="39"/>
        <v>0</v>
      </c>
      <c r="K77" s="199"/>
      <c r="L77" s="199"/>
    </row>
    <row r="78" spans="1:12" ht="15" thickBot="1">
      <c r="A78" s="188"/>
      <c r="B78" s="204"/>
      <c r="C78" s="14" t="s">
        <v>142</v>
      </c>
      <c r="D78" s="36">
        <f>'Criterium1.Eenheidsprijs'!D80</f>
        <v>0</v>
      </c>
      <c r="F78" s="188"/>
      <c r="G78" s="45">
        <f t="shared" si="48"/>
        <v>0</v>
      </c>
      <c r="H78" s="21">
        <v>0.4</v>
      </c>
      <c r="I78" s="89">
        <f t="shared" si="39"/>
        <v>0</v>
      </c>
      <c r="K78" s="200"/>
      <c r="L78" s="200"/>
    </row>
    <row r="80" spans="1:12" ht="15.6">
      <c r="H80" s="49" t="s">
        <v>162</v>
      </c>
      <c r="I80" s="50"/>
      <c r="J80" s="50"/>
      <c r="K80" s="51">
        <f>K13+K16+K19+K22+K25+K28+K31+K34+K37+K40+K43+K46+K49+K52++K55+K58+K61+K64+K67+K70+K73+K76</f>
        <v>0</v>
      </c>
      <c r="L80" s="51">
        <f>L13+L16+L19+L22+L25+L28+L31+L34+L37+L40+L43+L46+L49+L52++L55+L58+L61+L64+L67+L70+L73+L76</f>
        <v>0</v>
      </c>
    </row>
  </sheetData>
  <mergeCells count="111">
    <mergeCell ref="A73:A75"/>
    <mergeCell ref="B73:B75"/>
    <mergeCell ref="F73:F75"/>
    <mergeCell ref="K73:K75"/>
    <mergeCell ref="A76:A78"/>
    <mergeCell ref="B76:B78"/>
    <mergeCell ref="F76:F78"/>
    <mergeCell ref="K76:K78"/>
    <mergeCell ref="A64:A66"/>
    <mergeCell ref="B64:B66"/>
    <mergeCell ref="F64:F66"/>
    <mergeCell ref="K64:K66"/>
    <mergeCell ref="A67:A69"/>
    <mergeCell ref="B67:B69"/>
    <mergeCell ref="F67:F69"/>
    <mergeCell ref="K67:K69"/>
    <mergeCell ref="A70:A72"/>
    <mergeCell ref="B70:B72"/>
    <mergeCell ref="F70:F72"/>
    <mergeCell ref="K70:K72"/>
    <mergeCell ref="A55:A57"/>
    <mergeCell ref="B55:B57"/>
    <mergeCell ref="F55:F57"/>
    <mergeCell ref="K55:K57"/>
    <mergeCell ref="A58:A60"/>
    <mergeCell ref="B58:B60"/>
    <mergeCell ref="F58:F60"/>
    <mergeCell ref="K58:K60"/>
    <mergeCell ref="A61:A63"/>
    <mergeCell ref="B61:B63"/>
    <mergeCell ref="F61:F63"/>
    <mergeCell ref="K61:K63"/>
    <mergeCell ref="A46:A48"/>
    <mergeCell ref="B46:B48"/>
    <mergeCell ref="F46:F48"/>
    <mergeCell ref="K46:K48"/>
    <mergeCell ref="A49:A51"/>
    <mergeCell ref="B49:B51"/>
    <mergeCell ref="F49:F51"/>
    <mergeCell ref="K49:K51"/>
    <mergeCell ref="A52:A54"/>
    <mergeCell ref="B52:B54"/>
    <mergeCell ref="F52:F54"/>
    <mergeCell ref="K52:K54"/>
    <mergeCell ref="A37:A39"/>
    <mergeCell ref="B37:B39"/>
    <mergeCell ref="F37:F39"/>
    <mergeCell ref="K37:K39"/>
    <mergeCell ref="A40:A42"/>
    <mergeCell ref="B40:B42"/>
    <mergeCell ref="F40:F42"/>
    <mergeCell ref="K40:K42"/>
    <mergeCell ref="A43:A45"/>
    <mergeCell ref="B43:B45"/>
    <mergeCell ref="F43:F45"/>
    <mergeCell ref="K43:K45"/>
    <mergeCell ref="A22:A24"/>
    <mergeCell ref="B22:B24"/>
    <mergeCell ref="A25:A27"/>
    <mergeCell ref="B25:B27"/>
    <mergeCell ref="A13:A15"/>
    <mergeCell ref="B13:B15"/>
    <mergeCell ref="A16:A18"/>
    <mergeCell ref="B16:B18"/>
    <mergeCell ref="A19:A21"/>
    <mergeCell ref="B19:B21"/>
    <mergeCell ref="K25:K27"/>
    <mergeCell ref="K28:K30"/>
    <mergeCell ref="K31:K33"/>
    <mergeCell ref="K34:K36"/>
    <mergeCell ref="A31:A33"/>
    <mergeCell ref="B31:B33"/>
    <mergeCell ref="A34:A36"/>
    <mergeCell ref="B34:B36"/>
    <mergeCell ref="A28:A30"/>
    <mergeCell ref="B28:B30"/>
    <mergeCell ref="F34:F36"/>
    <mergeCell ref="F31:F33"/>
    <mergeCell ref="F28:F30"/>
    <mergeCell ref="F25:F27"/>
    <mergeCell ref="C5:D5"/>
    <mergeCell ref="F13:F15"/>
    <mergeCell ref="F16:F18"/>
    <mergeCell ref="F19:F21"/>
    <mergeCell ref="F22:F24"/>
    <mergeCell ref="K13:K15"/>
    <mergeCell ref="K16:K18"/>
    <mergeCell ref="K19:K21"/>
    <mergeCell ref="K22:K24"/>
    <mergeCell ref="L28:L30"/>
    <mergeCell ref="L31:L33"/>
    <mergeCell ref="L34:L36"/>
    <mergeCell ref="L37:L39"/>
    <mergeCell ref="L40:L42"/>
    <mergeCell ref="L13:L15"/>
    <mergeCell ref="L16:L18"/>
    <mergeCell ref="L19:L21"/>
    <mergeCell ref="L22:L24"/>
    <mergeCell ref="L25:L27"/>
    <mergeCell ref="L73:L75"/>
    <mergeCell ref="L76:L78"/>
    <mergeCell ref="L58:L60"/>
    <mergeCell ref="L61:L63"/>
    <mergeCell ref="L64:L66"/>
    <mergeCell ref="L67:L69"/>
    <mergeCell ref="L70:L72"/>
    <mergeCell ref="L43:L45"/>
    <mergeCell ref="L46:L48"/>
    <mergeCell ref="L49:L51"/>
    <mergeCell ref="L52:L54"/>
    <mergeCell ref="L55:L5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38"/>
  <sheetViews>
    <sheetView tabSelected="1" topLeftCell="A10" zoomScale="80" zoomScaleNormal="80" workbookViewId="0">
      <selection activeCell="B4" sqref="B4"/>
    </sheetView>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19</v>
      </c>
    </row>
    <row r="2" spans="1:4" ht="9.6" customHeight="1">
      <c r="A2" s="11"/>
    </row>
    <row r="3" spans="1:4" ht="18">
      <c r="A3" s="11" t="str">
        <f>'Profielen (minimale eisen)'!A2</f>
        <v>LOT 5 :</v>
      </c>
      <c r="B3" s="11" t="str">
        <f>'Profielen (minimale eisen)'!B2</f>
        <v>O1-Ontwikkeling en migratie</v>
      </c>
    </row>
    <row r="4" spans="1:4" ht="9" customHeight="1" thickBot="1">
      <c r="A4" s="11"/>
      <c r="B4" s="11"/>
    </row>
    <row r="5" spans="1:4" ht="15" thickBot="1">
      <c r="A5" s="10" t="s">
        <v>131</v>
      </c>
      <c r="C5" s="172">
        <f>Prijsscenario!C5</f>
        <v>0</v>
      </c>
      <c r="D5" s="173"/>
    </row>
    <row r="6" spans="1:4" ht="9" customHeight="1"/>
    <row r="7" spans="1:4" ht="15.6">
      <c r="A7" s="56" t="s">
        <v>164</v>
      </c>
      <c r="B7" s="57"/>
      <c r="C7" s="57"/>
      <c r="D7" s="57"/>
    </row>
    <row r="8" spans="1:4" ht="9" customHeight="1"/>
    <row r="9" spans="1:4" ht="15.6">
      <c r="A9" s="54" t="s">
        <v>58</v>
      </c>
    </row>
    <row r="10" spans="1:4" ht="15.6">
      <c r="A10" s="59" t="s">
        <v>213</v>
      </c>
    </row>
    <row r="11" spans="1:4" ht="19.5" customHeight="1">
      <c r="A11" s="205" t="s">
        <v>214</v>
      </c>
      <c r="B11" s="205"/>
    </row>
    <row r="12" spans="1:4" ht="19.5" customHeight="1">
      <c r="A12" s="205" t="s">
        <v>215</v>
      </c>
      <c r="B12" s="205"/>
    </row>
    <row r="13" spans="1:4" ht="19.5" customHeight="1">
      <c r="A13" s="205" t="s">
        <v>216</v>
      </c>
      <c r="B13" s="205"/>
    </row>
    <row r="14" spans="1:4" ht="19.5" customHeight="1">
      <c r="A14" s="205" t="s">
        <v>217</v>
      </c>
      <c r="B14" s="205"/>
    </row>
    <row r="15" spans="1:4">
      <c r="A15" s="86"/>
      <c r="B15" s="86"/>
    </row>
    <row r="16" spans="1:4" ht="15.6">
      <c r="A16" s="96" t="s">
        <v>218</v>
      </c>
    </row>
    <row r="17" spans="1:4" ht="9" customHeight="1">
      <c r="A17" s="62"/>
    </row>
    <row r="18" spans="1:4" ht="15.6">
      <c r="A18" s="60" t="s">
        <v>219</v>
      </c>
      <c r="B18" s="61"/>
      <c r="C18" s="61"/>
      <c r="D18" s="61"/>
    </row>
    <row r="19" spans="1:4">
      <c r="A19" s="133" t="s">
        <v>220</v>
      </c>
    </row>
    <row r="20" spans="1:4">
      <c r="A20" s="134" t="s">
        <v>221</v>
      </c>
    </row>
    <row r="21" spans="1:4">
      <c r="A21" s="134" t="s">
        <v>222</v>
      </c>
    </row>
    <row r="22" spans="1:4">
      <c r="A22" s="206" t="s">
        <v>223</v>
      </c>
      <c r="B22" s="206"/>
      <c r="C22" s="206"/>
      <c r="D22" s="206"/>
    </row>
    <row r="23" spans="1:4">
      <c r="A23" s="207" t="s">
        <v>224</v>
      </c>
      <c r="B23" s="207"/>
      <c r="C23" s="207"/>
      <c r="D23" s="207"/>
    </row>
    <row r="24" spans="1:4">
      <c r="A24" s="208" t="s">
        <v>225</v>
      </c>
      <c r="B24" s="208"/>
      <c r="C24" s="208"/>
      <c r="D24" s="208"/>
    </row>
    <row r="25" spans="1:4">
      <c r="A25" s="208" t="s">
        <v>226</v>
      </c>
      <c r="B25" s="208"/>
      <c r="C25" s="208"/>
      <c r="D25" s="208"/>
    </row>
    <row r="26" spans="1:4">
      <c r="A26" s="208" t="s">
        <v>227</v>
      </c>
      <c r="B26" s="208"/>
      <c r="C26" s="208"/>
      <c r="D26" s="208"/>
    </row>
    <row r="27" spans="1:4">
      <c r="A27" s="134" t="s">
        <v>228</v>
      </c>
    </row>
    <row r="28" spans="1:4">
      <c r="A28" s="208" t="s">
        <v>229</v>
      </c>
      <c r="B28" s="208"/>
      <c r="C28" s="208"/>
      <c r="D28" s="208"/>
    </row>
    <row r="29" spans="1:4">
      <c r="A29" s="208" t="s">
        <v>230</v>
      </c>
      <c r="B29" s="208"/>
      <c r="C29" s="208"/>
      <c r="D29" s="208"/>
    </row>
    <row r="30" spans="1:4">
      <c r="A30" s="208" t="s">
        <v>231</v>
      </c>
      <c r="B30" s="208"/>
      <c r="C30" s="208"/>
      <c r="D30" s="208"/>
    </row>
    <row r="31" spans="1:4">
      <c r="A31" s="134" t="s">
        <v>232</v>
      </c>
    </row>
    <row r="32" spans="1:4">
      <c r="A32" s="208" t="s">
        <v>233</v>
      </c>
      <c r="B32" s="208"/>
      <c r="C32" s="208"/>
      <c r="D32" s="208"/>
    </row>
    <row r="33" spans="1:4">
      <c r="A33" s="208" t="s">
        <v>234</v>
      </c>
      <c r="B33" s="208"/>
      <c r="C33" s="208"/>
      <c r="D33" s="208"/>
    </row>
    <row r="34" spans="1:4">
      <c r="A34" s="208" t="s">
        <v>235</v>
      </c>
      <c r="B34" s="208"/>
      <c r="C34" s="208"/>
      <c r="D34" s="208"/>
    </row>
    <row r="35" spans="1:4">
      <c r="A35" s="208" t="s">
        <v>236</v>
      </c>
      <c r="B35" s="208"/>
      <c r="C35" s="208"/>
      <c r="D35" s="208"/>
    </row>
    <row r="36" spans="1:4">
      <c r="A36" s="208" t="s">
        <v>237</v>
      </c>
      <c r="B36" s="208"/>
      <c r="C36" s="208"/>
      <c r="D36" s="208"/>
    </row>
    <row r="37" spans="1:4">
      <c r="A37" s="208" t="s">
        <v>238</v>
      </c>
      <c r="B37" s="208"/>
      <c r="C37" s="208"/>
      <c r="D37" s="208"/>
    </row>
    <row r="38" spans="1:4">
      <c r="A38" s="134" t="s">
        <v>239</v>
      </c>
    </row>
  </sheetData>
  <mergeCells count="19">
    <mergeCell ref="A22:D22"/>
    <mergeCell ref="A23:D23"/>
    <mergeCell ref="A37:D37"/>
    <mergeCell ref="A36:D36"/>
    <mergeCell ref="A35:D35"/>
    <mergeCell ref="A34:D34"/>
    <mergeCell ref="A33:D33"/>
    <mergeCell ref="A32:D32"/>
    <mergeCell ref="A30:D30"/>
    <mergeCell ref="A25:D25"/>
    <mergeCell ref="A24:D24"/>
    <mergeCell ref="A26:D26"/>
    <mergeCell ref="A28:D28"/>
    <mergeCell ref="A29:D29"/>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B4" sqref="B4"/>
    </sheetView>
  </sheetViews>
  <sheetFormatPr defaultColWidth="8.6640625" defaultRowHeight="15" customHeight="1" outlineLevelCol="1"/>
  <cols>
    <col min="1" max="1" width="11.6640625" style="29" customWidth="1"/>
    <col min="2" max="2" width="32.33203125" style="29" customWidth="1"/>
    <col min="3" max="3" width="17" style="29" customWidth="1"/>
    <col min="4" max="4" width="23.33203125" style="29" customWidth="1"/>
    <col min="5" max="5" width="32.44140625" style="29" customWidth="1"/>
    <col min="6" max="10" width="14.33203125" style="29" customWidth="1"/>
    <col min="11" max="11" width="8.6640625" style="29" customWidth="1"/>
    <col min="12" max="24" width="8.6640625" style="29"/>
    <col min="25" max="35" width="8.6640625" style="29" hidden="1" customWidth="1" outlineLevel="1"/>
    <col min="36" max="36" width="8.6640625" style="29" collapsed="1"/>
    <col min="37" max="47" width="8.6640625" style="29" hidden="1" customWidth="1" outlineLevel="1"/>
    <col min="48" max="48" width="8.6640625" style="29" collapsed="1"/>
    <col min="49" max="58" width="8.6640625" style="29" hidden="1" customWidth="1" outlineLevel="1"/>
    <col min="59" max="59" width="8.6640625" style="29" collapsed="1"/>
    <col min="60" max="16384" width="8.6640625" style="29"/>
  </cols>
  <sheetData>
    <row r="1" spans="1:58" customFormat="1" ht="18">
      <c r="A1" s="11" t="s">
        <v>19</v>
      </c>
    </row>
    <row r="2" spans="1:58" customFormat="1" ht="9.6" customHeight="1">
      <c r="A2" s="11"/>
    </row>
    <row r="3" spans="1:58" customFormat="1" ht="18">
      <c r="A3" s="11" t="str">
        <f>'Profielen (minimale eisen)'!A2</f>
        <v>LOT 5 :</v>
      </c>
      <c r="B3" s="11" t="str">
        <f>'Profielen (minimale eisen)'!B2</f>
        <v>O1-Ontwikkeling en migratie</v>
      </c>
    </row>
    <row r="4" spans="1:58" customFormat="1" ht="9" customHeight="1" thickBot="1">
      <c r="A4" s="11"/>
      <c r="B4" s="11"/>
    </row>
    <row r="5" spans="1:58" customFormat="1" thickBot="1">
      <c r="A5" s="10" t="s">
        <v>131</v>
      </c>
      <c r="C5" s="172">
        <f>UseCase!C5</f>
        <v>0</v>
      </c>
      <c r="D5" s="173"/>
    </row>
    <row r="6" spans="1:58" customFormat="1" ht="9" customHeight="1"/>
    <row r="7" spans="1:58" customFormat="1" ht="15.6">
      <c r="A7" s="56" t="s">
        <v>163</v>
      </c>
      <c r="B7" s="56" t="s">
        <v>164</v>
      </c>
      <c r="C7" s="57"/>
      <c r="D7" s="57"/>
      <c r="E7" s="56"/>
      <c r="F7" s="57"/>
      <c r="G7" s="57"/>
      <c r="H7" s="57"/>
      <c r="I7" s="56"/>
      <c r="J7" s="57"/>
      <c r="K7" s="57"/>
      <c r="L7" s="57"/>
      <c r="M7" s="56"/>
      <c r="N7" s="57"/>
      <c r="O7" s="57"/>
      <c r="P7" s="57"/>
      <c r="Q7" s="56"/>
      <c r="R7" s="57"/>
      <c r="S7" s="57"/>
      <c r="T7" s="57"/>
      <c r="U7" s="56"/>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row>
    <row r="8" spans="1:58" customFormat="1" ht="15.6">
      <c r="A8" s="54" t="s">
        <v>58</v>
      </c>
    </row>
    <row r="9" spans="1:58" customFormat="1" ht="14.4">
      <c r="A9" s="37"/>
    </row>
    <row r="10" spans="1:58" customFormat="1" ht="15.6">
      <c r="A10" s="135" t="s">
        <v>165</v>
      </c>
    </row>
    <row r="11" spans="1:58" customFormat="1" ht="14.4">
      <c r="A11" s="97" t="s">
        <v>166</v>
      </c>
    </row>
    <row r="12" spans="1:58" customFormat="1" ht="14.4">
      <c r="A12" s="97" t="s">
        <v>167</v>
      </c>
    </row>
    <row r="13" spans="1:58" customFormat="1" ht="14.4">
      <c r="A13" s="97" t="s">
        <v>168</v>
      </c>
    </row>
    <row r="14" spans="1:58" customFormat="1" ht="14.4">
      <c r="A14" s="97" t="s">
        <v>169</v>
      </c>
    </row>
    <row r="15" spans="1:58" customFormat="1" ht="14.4">
      <c r="A15" s="136" t="s">
        <v>170</v>
      </c>
    </row>
    <row r="16" spans="1:58" customFormat="1" thickBot="1">
      <c r="A16" s="136"/>
    </row>
    <row r="17" spans="1:59" customFormat="1" ht="16.2" thickBot="1">
      <c r="A17" s="145" t="s">
        <v>171</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7"/>
    </row>
    <row r="18" spans="1:59" customFormat="1" ht="16.2" thickBot="1">
      <c r="A18" s="148"/>
      <c r="B18" s="212" t="s">
        <v>172</v>
      </c>
      <c r="C18" s="213"/>
      <c r="D18" s="214"/>
      <c r="E18" s="218" t="s">
        <v>173</v>
      </c>
      <c r="F18" s="219"/>
      <c r="G18" s="219"/>
      <c r="H18" s="219"/>
      <c r="I18" s="219"/>
      <c r="J18" s="220"/>
      <c r="K18" s="221">
        <v>2023</v>
      </c>
      <c r="L18" s="222"/>
      <c r="M18" s="222"/>
      <c r="N18" s="222"/>
      <c r="O18" s="222"/>
      <c r="P18" s="222"/>
      <c r="Q18" s="222"/>
      <c r="R18" s="222"/>
      <c r="S18" s="222"/>
      <c r="T18" s="222"/>
      <c r="U18" s="222"/>
      <c r="V18" s="223"/>
      <c r="W18" s="221">
        <v>2024</v>
      </c>
      <c r="X18" s="222"/>
      <c r="Y18" s="222"/>
      <c r="Z18" s="222"/>
      <c r="AA18" s="222"/>
      <c r="AB18" s="222"/>
      <c r="AC18" s="222"/>
      <c r="AD18" s="222"/>
      <c r="AE18" s="222"/>
      <c r="AF18" s="222"/>
      <c r="AG18" s="222"/>
      <c r="AH18" s="223"/>
      <c r="AI18" s="221">
        <f>$K$24+2</f>
        <v>2025</v>
      </c>
      <c r="AJ18" s="222"/>
      <c r="AK18" s="222"/>
      <c r="AL18" s="222"/>
      <c r="AM18" s="222"/>
      <c r="AN18" s="222"/>
      <c r="AO18" s="222"/>
      <c r="AP18" s="222"/>
      <c r="AQ18" s="222"/>
      <c r="AR18" s="222"/>
      <c r="AS18" s="222"/>
      <c r="AT18" s="223"/>
      <c r="AU18" s="221">
        <f>$K$24+3</f>
        <v>2026</v>
      </c>
      <c r="AV18" s="222"/>
      <c r="AW18" s="222"/>
      <c r="AX18" s="222"/>
      <c r="AY18" s="222"/>
      <c r="AZ18" s="222"/>
      <c r="BA18" s="222"/>
      <c r="BB18" s="222"/>
      <c r="BC18" s="222"/>
      <c r="BD18" s="222"/>
      <c r="BE18" s="222"/>
      <c r="BF18" s="223"/>
      <c r="BG18" s="149"/>
    </row>
    <row r="19" spans="1:59" customFormat="1" ht="43.8" thickBot="1">
      <c r="A19" s="148"/>
      <c r="B19" s="150" t="s">
        <v>174</v>
      </c>
      <c r="C19" s="151" t="s">
        <v>175</v>
      </c>
      <c r="D19" s="163" t="s">
        <v>176</v>
      </c>
      <c r="E19" s="152" t="s">
        <v>177</v>
      </c>
      <c r="F19" s="153" t="s">
        <v>178</v>
      </c>
      <c r="G19" s="153" t="s">
        <v>179</v>
      </c>
      <c r="H19" s="154" t="s">
        <v>180</v>
      </c>
      <c r="I19" s="154" t="s">
        <v>181</v>
      </c>
      <c r="J19" s="155" t="s">
        <v>182</v>
      </c>
      <c r="K19" s="156" t="s">
        <v>183</v>
      </c>
      <c r="L19" s="157" t="s">
        <v>184</v>
      </c>
      <c r="M19" s="157" t="s">
        <v>185</v>
      </c>
      <c r="N19" s="157" t="s">
        <v>186</v>
      </c>
      <c r="O19" s="157" t="s">
        <v>187</v>
      </c>
      <c r="P19" s="157" t="s">
        <v>188</v>
      </c>
      <c r="Q19" s="157" t="s">
        <v>189</v>
      </c>
      <c r="R19" s="157" t="s">
        <v>190</v>
      </c>
      <c r="S19" s="157" t="s">
        <v>191</v>
      </c>
      <c r="T19" s="157" t="s">
        <v>192</v>
      </c>
      <c r="U19" s="157" t="s">
        <v>193</v>
      </c>
      <c r="V19" s="157" t="s">
        <v>194</v>
      </c>
      <c r="W19" s="157" t="s">
        <v>183</v>
      </c>
      <c r="X19" s="157" t="s">
        <v>184</v>
      </c>
      <c r="Y19" s="157" t="s">
        <v>4</v>
      </c>
      <c r="Z19" s="157" t="s">
        <v>9</v>
      </c>
      <c r="AA19" s="157" t="s">
        <v>5</v>
      </c>
      <c r="AB19" s="157" t="s">
        <v>6</v>
      </c>
      <c r="AC19" s="157" t="s">
        <v>10</v>
      </c>
      <c r="AD19" s="157" t="s">
        <v>7</v>
      </c>
      <c r="AE19" s="157" t="s">
        <v>11</v>
      </c>
      <c r="AF19" s="157" t="s">
        <v>3</v>
      </c>
      <c r="AG19" s="157" t="s">
        <v>1</v>
      </c>
      <c r="AH19" s="157" t="s">
        <v>12</v>
      </c>
      <c r="AI19" s="157" t="s">
        <v>8</v>
      </c>
      <c r="AJ19" s="157" t="s">
        <v>184</v>
      </c>
      <c r="AK19" s="157" t="s">
        <v>4</v>
      </c>
      <c r="AL19" s="157" t="s">
        <v>9</v>
      </c>
      <c r="AM19" s="157" t="s">
        <v>5</v>
      </c>
      <c r="AN19" s="157" t="s">
        <v>6</v>
      </c>
      <c r="AO19" s="157" t="s">
        <v>10</v>
      </c>
      <c r="AP19" s="157" t="s">
        <v>7</v>
      </c>
      <c r="AQ19" s="157" t="s">
        <v>11</v>
      </c>
      <c r="AR19" s="157" t="s">
        <v>3</v>
      </c>
      <c r="AS19" s="157" t="s">
        <v>1</v>
      </c>
      <c r="AT19" s="157" t="s">
        <v>12</v>
      </c>
      <c r="AU19" s="157" t="s">
        <v>8</v>
      </c>
      <c r="AV19" s="157" t="s">
        <v>184</v>
      </c>
      <c r="AW19" s="124" t="s">
        <v>4</v>
      </c>
      <c r="AX19" s="124" t="s">
        <v>9</v>
      </c>
      <c r="AY19" s="124" t="s">
        <v>5</v>
      </c>
      <c r="AZ19" s="124" t="s">
        <v>6</v>
      </c>
      <c r="BA19" s="124" t="s">
        <v>10</v>
      </c>
      <c r="BB19" s="124" t="s">
        <v>7</v>
      </c>
      <c r="BC19" s="124" t="s">
        <v>11</v>
      </c>
      <c r="BD19" s="124" t="s">
        <v>3</v>
      </c>
      <c r="BE19" s="124" t="s">
        <v>1</v>
      </c>
      <c r="BF19" s="124" t="s">
        <v>12</v>
      </c>
      <c r="BG19" s="149"/>
    </row>
    <row r="20" spans="1:59" customFormat="1" ht="14.4">
      <c r="A20" s="148"/>
      <c r="B20" s="120" t="s">
        <v>195</v>
      </c>
      <c r="C20" s="121" t="s">
        <v>17</v>
      </c>
      <c r="D20" s="158">
        <f t="shared" ref="D20:D21" si="0">SUM(E20:J20)</f>
        <v>1</v>
      </c>
      <c r="E20" s="111">
        <v>0.5</v>
      </c>
      <c r="F20" s="107">
        <v>0.5</v>
      </c>
      <c r="G20" s="107"/>
      <c r="H20" s="107"/>
      <c r="I20" s="107"/>
      <c r="J20" s="112"/>
      <c r="K20" s="109">
        <v>0.5</v>
      </c>
      <c r="L20" s="105"/>
      <c r="M20" s="105"/>
      <c r="N20" s="105">
        <v>0.5</v>
      </c>
      <c r="O20" s="105"/>
      <c r="P20" s="105"/>
      <c r="Q20" s="105"/>
      <c r="R20" s="105"/>
      <c r="S20" s="105"/>
      <c r="T20" s="106"/>
      <c r="U20" s="106"/>
      <c r="V20" s="106"/>
      <c r="W20" s="105"/>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49"/>
    </row>
    <row r="21" spans="1:59" customFormat="1" ht="14.4">
      <c r="A21" s="148"/>
      <c r="B21" s="100"/>
      <c r="C21" s="99" t="s">
        <v>18</v>
      </c>
      <c r="D21" s="159">
        <f t="shared" si="0"/>
        <v>2</v>
      </c>
      <c r="E21" s="113"/>
      <c r="F21" s="104"/>
      <c r="G21" s="104">
        <v>2</v>
      </c>
      <c r="H21" s="104"/>
      <c r="I21" s="104"/>
      <c r="J21" s="114"/>
      <c r="K21" s="109">
        <v>1</v>
      </c>
      <c r="L21" s="105">
        <v>1</v>
      </c>
      <c r="M21" s="105"/>
      <c r="N21" s="105"/>
      <c r="O21" s="105"/>
      <c r="P21" s="105"/>
      <c r="Q21" s="105"/>
      <c r="R21" s="105"/>
      <c r="S21" s="105"/>
      <c r="T21" s="106"/>
      <c r="U21" s="106"/>
      <c r="V21" s="106"/>
      <c r="W21" s="105"/>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49"/>
    </row>
    <row r="22" spans="1:59" customFormat="1" thickBot="1">
      <c r="A22" s="160"/>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2"/>
    </row>
    <row r="23" spans="1:59" customFormat="1" thickBot="1">
      <c r="A23" s="97"/>
    </row>
    <row r="24" spans="1:59" ht="13.95" customHeight="1" thickBot="1">
      <c r="A24" s="30"/>
      <c r="B24" s="212" t="s">
        <v>172</v>
      </c>
      <c r="C24" s="213"/>
      <c r="D24" s="214"/>
      <c r="E24" s="215" t="s">
        <v>173</v>
      </c>
      <c r="F24" s="216"/>
      <c r="G24" s="216"/>
      <c r="H24" s="216"/>
      <c r="I24" s="216"/>
      <c r="J24" s="217"/>
      <c r="K24" s="209">
        <v>2023</v>
      </c>
      <c r="L24" s="210"/>
      <c r="M24" s="210"/>
      <c r="N24" s="210"/>
      <c r="O24" s="210"/>
      <c r="P24" s="210"/>
      <c r="Q24" s="210"/>
      <c r="R24" s="210"/>
      <c r="S24" s="210"/>
      <c r="T24" s="210"/>
      <c r="U24" s="210"/>
      <c r="V24" s="211"/>
      <c r="W24" s="209">
        <v>2024</v>
      </c>
      <c r="X24" s="210"/>
      <c r="Y24" s="210"/>
      <c r="Z24" s="210"/>
      <c r="AA24" s="210"/>
      <c r="AB24" s="210"/>
      <c r="AC24" s="210"/>
      <c r="AD24" s="210"/>
      <c r="AE24" s="210"/>
      <c r="AF24" s="210"/>
      <c r="AG24" s="210"/>
      <c r="AH24" s="211"/>
      <c r="AI24" s="209">
        <f>$K$24+2</f>
        <v>2025</v>
      </c>
      <c r="AJ24" s="210"/>
      <c r="AK24" s="210"/>
      <c r="AL24" s="210"/>
      <c r="AM24" s="210"/>
      <c r="AN24" s="210"/>
      <c r="AO24" s="210"/>
      <c r="AP24" s="210"/>
      <c r="AQ24" s="210"/>
      <c r="AR24" s="210"/>
      <c r="AS24" s="210"/>
      <c r="AT24" s="211"/>
      <c r="AU24" s="209">
        <f>$K$24+3</f>
        <v>2026</v>
      </c>
      <c r="AV24" s="210"/>
      <c r="AW24" s="210"/>
      <c r="AX24" s="210"/>
      <c r="AY24" s="210"/>
      <c r="AZ24" s="210"/>
      <c r="BA24" s="210"/>
      <c r="BB24" s="210"/>
      <c r="BC24" s="210"/>
      <c r="BD24" s="210"/>
      <c r="BE24" s="210"/>
      <c r="BF24" s="211"/>
    </row>
    <row r="25" spans="1:59" ht="18.600000000000001" thickBot="1">
      <c r="A25" s="30"/>
      <c r="B25" s="142" t="s">
        <v>174</v>
      </c>
      <c r="C25" s="143" t="s">
        <v>175</v>
      </c>
      <c r="D25" s="123" t="s">
        <v>176</v>
      </c>
      <c r="E25" s="144" t="s">
        <v>196</v>
      </c>
      <c r="F25" s="118" t="s">
        <v>197</v>
      </c>
      <c r="G25" s="118" t="s">
        <v>198</v>
      </c>
      <c r="H25" s="118" t="s">
        <v>180</v>
      </c>
      <c r="I25" s="118" t="s">
        <v>181</v>
      </c>
      <c r="J25" s="119" t="s">
        <v>182</v>
      </c>
      <c r="K25" s="125" t="s">
        <v>183</v>
      </c>
      <c r="L25" s="124" t="s">
        <v>184</v>
      </c>
      <c r="M25" s="124" t="s">
        <v>185</v>
      </c>
      <c r="N25" s="124" t="s">
        <v>186</v>
      </c>
      <c r="O25" s="124" t="s">
        <v>187</v>
      </c>
      <c r="P25" s="124" t="s">
        <v>188</v>
      </c>
      <c r="Q25" s="124" t="s">
        <v>189</v>
      </c>
      <c r="R25" s="124" t="s">
        <v>190</v>
      </c>
      <c r="S25" s="124" t="s">
        <v>191</v>
      </c>
      <c r="T25" s="124" t="s">
        <v>192</v>
      </c>
      <c r="U25" s="124" t="s">
        <v>193</v>
      </c>
      <c r="V25" s="124" t="s">
        <v>194</v>
      </c>
      <c r="W25" s="124" t="s">
        <v>183</v>
      </c>
      <c r="X25" s="124" t="s">
        <v>184</v>
      </c>
      <c r="Y25" s="124" t="s">
        <v>4</v>
      </c>
      <c r="Z25" s="124" t="s">
        <v>9</v>
      </c>
      <c r="AA25" s="124" t="s">
        <v>5</v>
      </c>
      <c r="AB25" s="124" t="s">
        <v>6</v>
      </c>
      <c r="AC25" s="124" t="s">
        <v>10</v>
      </c>
      <c r="AD25" s="124" t="s">
        <v>7</v>
      </c>
      <c r="AE25" s="124" t="s">
        <v>11</v>
      </c>
      <c r="AF25" s="124" t="s">
        <v>3</v>
      </c>
      <c r="AG25" s="124" t="s">
        <v>1</v>
      </c>
      <c r="AH25" s="124" t="s">
        <v>12</v>
      </c>
      <c r="AI25" s="124" t="s">
        <v>8</v>
      </c>
      <c r="AJ25" s="124" t="s">
        <v>184</v>
      </c>
      <c r="AK25" s="124" t="s">
        <v>4</v>
      </c>
      <c r="AL25" s="124" t="s">
        <v>9</v>
      </c>
      <c r="AM25" s="124" t="s">
        <v>5</v>
      </c>
      <c r="AN25" s="124" t="s">
        <v>6</v>
      </c>
      <c r="AO25" s="124" t="s">
        <v>10</v>
      </c>
      <c r="AP25" s="124" t="s">
        <v>7</v>
      </c>
      <c r="AQ25" s="124" t="s">
        <v>11</v>
      </c>
      <c r="AR25" s="124" t="s">
        <v>3</v>
      </c>
      <c r="AS25" s="124" t="s">
        <v>1</v>
      </c>
      <c r="AT25" s="124" t="s">
        <v>12</v>
      </c>
      <c r="AU25" s="124" t="s">
        <v>8</v>
      </c>
      <c r="AV25" s="124" t="s">
        <v>184</v>
      </c>
      <c r="AW25" s="124" t="s">
        <v>4</v>
      </c>
      <c r="AX25" s="124" t="s">
        <v>9</v>
      </c>
      <c r="AY25" s="124" t="s">
        <v>5</v>
      </c>
      <c r="AZ25" s="124" t="s">
        <v>6</v>
      </c>
      <c r="BA25" s="124" t="s">
        <v>10</v>
      </c>
      <c r="BB25" s="124" t="s">
        <v>7</v>
      </c>
      <c r="BC25" s="124" t="s">
        <v>11</v>
      </c>
      <c r="BD25" s="124" t="s">
        <v>3</v>
      </c>
      <c r="BE25" s="124" t="s">
        <v>1</v>
      </c>
      <c r="BF25" s="124" t="s">
        <v>12</v>
      </c>
    </row>
    <row r="26" spans="1:59" ht="13.5" customHeight="1">
      <c r="A26" s="30"/>
      <c r="B26" s="120"/>
      <c r="C26" s="121"/>
      <c r="D26" s="122">
        <f t="shared" ref="D26:D69" si="1">SUM(E26:J26)</f>
        <v>0</v>
      </c>
      <c r="E26" s="111"/>
      <c r="F26" s="107"/>
      <c r="G26" s="107"/>
      <c r="H26" s="107"/>
      <c r="I26" s="107"/>
      <c r="J26" s="112"/>
      <c r="K26" s="109"/>
      <c r="L26" s="105"/>
      <c r="M26" s="105"/>
      <c r="N26" s="105"/>
      <c r="O26" s="105"/>
      <c r="P26" s="105"/>
      <c r="Q26" s="105"/>
      <c r="R26" s="105"/>
      <c r="S26" s="105"/>
      <c r="T26" s="106"/>
      <c r="U26" s="106"/>
      <c r="V26" s="106"/>
      <c r="W26" s="105"/>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row>
    <row r="27" spans="1:59" ht="13.5" customHeight="1">
      <c r="A27" s="30"/>
      <c r="B27" s="100"/>
      <c r="C27" s="99"/>
      <c r="D27" s="108">
        <f t="shared" si="1"/>
        <v>0</v>
      </c>
      <c r="E27" s="113"/>
      <c r="F27" s="104"/>
      <c r="G27" s="104"/>
      <c r="H27" s="104"/>
      <c r="I27" s="104"/>
      <c r="J27" s="114"/>
      <c r="K27" s="109"/>
      <c r="L27" s="105"/>
      <c r="M27" s="105"/>
      <c r="N27" s="105"/>
      <c r="O27" s="105"/>
      <c r="P27" s="105"/>
      <c r="Q27" s="105"/>
      <c r="R27" s="105"/>
      <c r="S27" s="105"/>
      <c r="T27" s="106"/>
      <c r="U27" s="106"/>
      <c r="V27" s="106"/>
      <c r="W27" s="105"/>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row>
    <row r="28" spans="1:59" ht="13.5" customHeight="1">
      <c r="A28" s="30"/>
      <c r="B28" s="100"/>
      <c r="C28" s="99"/>
      <c r="D28" s="108">
        <f t="shared" si="1"/>
        <v>0</v>
      </c>
      <c r="E28" s="113"/>
      <c r="F28" s="104"/>
      <c r="G28" s="104"/>
      <c r="H28" s="104"/>
      <c r="I28" s="104"/>
      <c r="J28" s="114"/>
      <c r="K28" s="109"/>
      <c r="L28" s="105"/>
      <c r="M28" s="105"/>
      <c r="N28" s="105"/>
      <c r="O28" s="105"/>
      <c r="P28" s="105"/>
      <c r="Q28" s="105"/>
      <c r="R28" s="105"/>
      <c r="S28" s="105"/>
      <c r="T28" s="106"/>
      <c r="U28" s="106"/>
      <c r="V28" s="106"/>
      <c r="W28" s="105"/>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row>
    <row r="29" spans="1:59" ht="13.5" customHeight="1">
      <c r="A29" s="30"/>
      <c r="B29" s="100"/>
      <c r="C29" s="99"/>
      <c r="D29" s="108">
        <f t="shared" si="1"/>
        <v>0</v>
      </c>
      <c r="E29" s="113"/>
      <c r="F29" s="104"/>
      <c r="G29" s="104"/>
      <c r="H29" s="104"/>
      <c r="I29" s="104"/>
      <c r="J29" s="114"/>
      <c r="K29" s="109"/>
      <c r="L29" s="105"/>
      <c r="M29" s="105"/>
      <c r="N29" s="105"/>
      <c r="O29" s="105"/>
      <c r="P29" s="105"/>
      <c r="Q29" s="105"/>
      <c r="R29" s="105"/>
      <c r="S29" s="105"/>
      <c r="T29" s="106"/>
      <c r="U29" s="106"/>
      <c r="V29" s="106"/>
      <c r="W29" s="105"/>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row>
    <row r="30" spans="1:59" ht="13.5" customHeight="1">
      <c r="A30" s="30"/>
      <c r="B30" s="101"/>
      <c r="C30" s="99"/>
      <c r="D30" s="108">
        <f t="shared" si="1"/>
        <v>0</v>
      </c>
      <c r="E30" s="113"/>
      <c r="F30" s="104"/>
      <c r="G30" s="104"/>
      <c r="H30" s="104"/>
      <c r="I30" s="104"/>
      <c r="J30" s="114"/>
      <c r="K30" s="109"/>
      <c r="L30" s="105"/>
      <c r="M30" s="105"/>
      <c r="N30" s="105"/>
      <c r="O30" s="105"/>
      <c r="P30" s="105"/>
      <c r="Q30" s="105"/>
      <c r="R30" s="105"/>
      <c r="S30" s="105"/>
      <c r="T30" s="106"/>
      <c r="U30" s="106"/>
      <c r="V30" s="106"/>
      <c r="W30" s="105"/>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row>
    <row r="31" spans="1:59" ht="13.5" customHeight="1">
      <c r="A31" s="30"/>
      <c r="B31" s="102"/>
      <c r="C31" s="99"/>
      <c r="D31" s="108">
        <f t="shared" si="1"/>
        <v>0</v>
      </c>
      <c r="E31" s="113"/>
      <c r="F31" s="104"/>
      <c r="G31" s="104"/>
      <c r="H31" s="104"/>
      <c r="I31" s="104"/>
      <c r="J31" s="114"/>
      <c r="K31" s="109"/>
      <c r="L31" s="105"/>
      <c r="M31" s="105"/>
      <c r="N31" s="105"/>
      <c r="O31" s="105"/>
      <c r="P31" s="105"/>
      <c r="Q31" s="105"/>
      <c r="R31" s="105"/>
      <c r="S31" s="105"/>
      <c r="T31" s="105"/>
      <c r="U31" s="105"/>
      <c r="V31" s="105"/>
      <c r="W31" s="105"/>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row>
    <row r="32" spans="1:59" ht="13.5" customHeight="1">
      <c r="A32" s="30"/>
      <c r="B32" s="101"/>
      <c r="C32" s="99"/>
      <c r="D32" s="108">
        <f t="shared" si="1"/>
        <v>0</v>
      </c>
      <c r="E32" s="113"/>
      <c r="F32" s="104"/>
      <c r="G32" s="104"/>
      <c r="H32" s="104"/>
      <c r="I32" s="104"/>
      <c r="J32" s="114"/>
      <c r="K32" s="109"/>
      <c r="L32" s="105"/>
      <c r="M32" s="105"/>
      <c r="N32" s="105"/>
      <c r="O32" s="105"/>
      <c r="P32" s="105"/>
      <c r="Q32" s="105"/>
      <c r="R32" s="105"/>
      <c r="S32" s="105"/>
      <c r="T32" s="105"/>
      <c r="U32" s="105"/>
      <c r="V32" s="105"/>
      <c r="W32" s="105"/>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row>
    <row r="33" spans="1:58" ht="13.5" customHeight="1">
      <c r="A33" s="30"/>
      <c r="B33" s="98"/>
      <c r="C33" s="99"/>
      <c r="D33" s="108">
        <f t="shared" si="1"/>
        <v>0</v>
      </c>
      <c r="E33" s="113"/>
      <c r="F33" s="104"/>
      <c r="G33" s="104"/>
      <c r="H33" s="104"/>
      <c r="I33" s="104"/>
      <c r="J33" s="114"/>
      <c r="K33" s="109"/>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row>
    <row r="34" spans="1:58" ht="13.5" customHeight="1">
      <c r="A34" s="30"/>
      <c r="B34" s="100"/>
      <c r="C34" s="99"/>
      <c r="D34" s="108">
        <f t="shared" si="1"/>
        <v>0</v>
      </c>
      <c r="E34" s="113"/>
      <c r="F34" s="104"/>
      <c r="G34" s="104"/>
      <c r="H34" s="104"/>
      <c r="I34" s="104"/>
      <c r="J34" s="114"/>
      <c r="K34" s="109"/>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row>
    <row r="35" spans="1:58" ht="13.5" customHeight="1">
      <c r="A35" s="30"/>
      <c r="B35" s="103"/>
      <c r="C35" s="99"/>
      <c r="D35" s="108">
        <f t="shared" si="1"/>
        <v>0</v>
      </c>
      <c r="E35" s="113"/>
      <c r="F35" s="104"/>
      <c r="G35" s="104"/>
      <c r="H35" s="104"/>
      <c r="I35" s="104"/>
      <c r="J35" s="114"/>
      <c r="K35" s="109"/>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row>
    <row r="36" spans="1:58" ht="13.5" customHeight="1">
      <c r="A36" s="30"/>
      <c r="B36" s="103"/>
      <c r="C36" s="99"/>
      <c r="D36" s="108">
        <f t="shared" si="1"/>
        <v>0</v>
      </c>
      <c r="E36" s="113"/>
      <c r="F36" s="104"/>
      <c r="G36" s="104"/>
      <c r="H36" s="104"/>
      <c r="I36" s="104"/>
      <c r="J36" s="114"/>
      <c r="K36" s="109"/>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row>
    <row r="37" spans="1:58" ht="13.5" customHeight="1">
      <c r="A37" s="30"/>
      <c r="B37" s="103"/>
      <c r="C37" s="99"/>
      <c r="D37" s="108">
        <f t="shared" si="1"/>
        <v>0</v>
      </c>
      <c r="E37" s="113"/>
      <c r="F37" s="104"/>
      <c r="G37" s="104"/>
      <c r="H37" s="104"/>
      <c r="I37" s="104"/>
      <c r="J37" s="114"/>
      <c r="K37" s="109"/>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row>
    <row r="38" spans="1:58" ht="13.5" customHeight="1">
      <c r="A38" s="30"/>
      <c r="B38" s="100"/>
      <c r="C38" s="99"/>
      <c r="D38" s="108">
        <f t="shared" si="1"/>
        <v>0</v>
      </c>
      <c r="E38" s="113"/>
      <c r="F38" s="104"/>
      <c r="G38" s="104"/>
      <c r="H38" s="104"/>
      <c r="I38" s="104"/>
      <c r="J38" s="114"/>
      <c r="K38" s="109"/>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row>
    <row r="39" spans="1:58" ht="13.5" customHeight="1">
      <c r="A39" s="30"/>
      <c r="B39" s="103"/>
      <c r="C39" s="99"/>
      <c r="D39" s="108">
        <f t="shared" si="1"/>
        <v>0</v>
      </c>
      <c r="E39" s="113"/>
      <c r="F39" s="104"/>
      <c r="G39" s="104"/>
      <c r="H39" s="104"/>
      <c r="I39" s="104"/>
      <c r="J39" s="114"/>
      <c r="K39" s="109"/>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row>
    <row r="40" spans="1:58" ht="13.5" customHeight="1">
      <c r="A40" s="30"/>
      <c r="B40" s="103"/>
      <c r="C40" s="99"/>
      <c r="D40" s="108">
        <f t="shared" si="1"/>
        <v>0</v>
      </c>
      <c r="E40" s="113"/>
      <c r="F40" s="104"/>
      <c r="G40" s="104"/>
      <c r="H40" s="104"/>
      <c r="I40" s="104"/>
      <c r="J40" s="114"/>
      <c r="K40" s="109"/>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row>
    <row r="41" spans="1:58" ht="13.5" customHeight="1">
      <c r="A41" s="30"/>
      <c r="B41" s="100"/>
      <c r="C41" s="99"/>
      <c r="D41" s="108">
        <f t="shared" si="1"/>
        <v>0</v>
      </c>
      <c r="E41" s="113"/>
      <c r="F41" s="104"/>
      <c r="G41" s="104"/>
      <c r="H41" s="104"/>
      <c r="I41" s="104"/>
      <c r="J41" s="114"/>
      <c r="K41" s="109"/>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row>
    <row r="42" spans="1:58" ht="13.5" customHeight="1">
      <c r="A42" s="30"/>
      <c r="B42" s="103"/>
      <c r="C42" s="99"/>
      <c r="D42" s="108">
        <f t="shared" si="1"/>
        <v>0</v>
      </c>
      <c r="E42" s="113"/>
      <c r="F42" s="104"/>
      <c r="G42" s="104"/>
      <c r="H42" s="104"/>
      <c r="I42" s="104"/>
      <c r="J42" s="114"/>
      <c r="K42" s="109"/>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row>
    <row r="43" spans="1:58" ht="13.5" customHeight="1">
      <c r="A43" s="30"/>
      <c r="B43" s="103"/>
      <c r="C43" s="99"/>
      <c r="D43" s="108">
        <f t="shared" si="1"/>
        <v>0</v>
      </c>
      <c r="E43" s="113"/>
      <c r="F43" s="104"/>
      <c r="G43" s="104"/>
      <c r="H43" s="104"/>
      <c r="I43" s="104"/>
      <c r="J43" s="114"/>
      <c r="K43" s="109"/>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row>
    <row r="44" spans="1:58" ht="13.5" customHeight="1">
      <c r="A44" s="30"/>
      <c r="B44" s="103"/>
      <c r="C44" s="99"/>
      <c r="D44" s="108">
        <f t="shared" si="1"/>
        <v>0</v>
      </c>
      <c r="E44" s="113"/>
      <c r="F44" s="104"/>
      <c r="G44" s="104"/>
      <c r="H44" s="104"/>
      <c r="I44" s="104"/>
      <c r="J44" s="114"/>
      <c r="K44" s="109"/>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row>
    <row r="45" spans="1:58" ht="13.5" customHeight="1">
      <c r="A45" s="30"/>
      <c r="B45" s="103"/>
      <c r="C45" s="99"/>
      <c r="D45" s="108">
        <f t="shared" si="1"/>
        <v>0</v>
      </c>
      <c r="E45" s="113"/>
      <c r="F45" s="104"/>
      <c r="G45" s="104"/>
      <c r="H45" s="104"/>
      <c r="I45" s="104"/>
      <c r="J45" s="114"/>
      <c r="K45" s="109"/>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row>
    <row r="46" spans="1:58" ht="13.5" customHeight="1">
      <c r="A46" s="30"/>
      <c r="B46" s="103"/>
      <c r="C46" s="99"/>
      <c r="D46" s="108">
        <f t="shared" si="1"/>
        <v>0</v>
      </c>
      <c r="E46" s="113"/>
      <c r="F46" s="104"/>
      <c r="G46" s="104"/>
      <c r="H46" s="104"/>
      <c r="I46" s="104"/>
      <c r="J46" s="114"/>
      <c r="K46" s="109"/>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row>
    <row r="47" spans="1:58" ht="13.5" customHeight="1">
      <c r="A47" s="30"/>
      <c r="B47" s="100"/>
      <c r="C47" s="99"/>
      <c r="D47" s="108">
        <f t="shared" si="1"/>
        <v>0</v>
      </c>
      <c r="E47" s="113"/>
      <c r="F47" s="104"/>
      <c r="G47" s="104"/>
      <c r="H47" s="104"/>
      <c r="I47" s="104"/>
      <c r="J47" s="114"/>
      <c r="K47" s="109"/>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row>
    <row r="48" spans="1:58" ht="13.5" customHeight="1">
      <c r="A48" s="30"/>
      <c r="B48" s="103"/>
      <c r="C48" s="99"/>
      <c r="D48" s="108">
        <f t="shared" si="1"/>
        <v>0</v>
      </c>
      <c r="E48" s="113"/>
      <c r="F48" s="104"/>
      <c r="G48" s="104"/>
      <c r="H48" s="104"/>
      <c r="I48" s="104"/>
      <c r="J48" s="114"/>
      <c r="K48" s="109"/>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row>
    <row r="49" spans="1:58" ht="13.5" customHeight="1">
      <c r="A49" s="30"/>
      <c r="B49" s="103"/>
      <c r="C49" s="99"/>
      <c r="D49" s="108">
        <f t="shared" si="1"/>
        <v>0</v>
      </c>
      <c r="E49" s="113"/>
      <c r="F49" s="104"/>
      <c r="G49" s="104"/>
      <c r="H49" s="104"/>
      <c r="I49" s="104"/>
      <c r="J49" s="114"/>
      <c r="K49" s="109"/>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row>
    <row r="50" spans="1:58" ht="13.5" customHeight="1">
      <c r="A50" s="30"/>
      <c r="B50" s="103"/>
      <c r="C50" s="99"/>
      <c r="D50" s="108">
        <f t="shared" si="1"/>
        <v>0</v>
      </c>
      <c r="E50" s="113"/>
      <c r="F50" s="104"/>
      <c r="G50" s="104"/>
      <c r="H50" s="104"/>
      <c r="I50" s="104"/>
      <c r="J50" s="114"/>
      <c r="K50" s="109"/>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row>
    <row r="51" spans="1:58" ht="13.5" customHeight="1">
      <c r="A51" s="30"/>
      <c r="B51" s="103"/>
      <c r="C51" s="99"/>
      <c r="D51" s="108">
        <f t="shared" si="1"/>
        <v>0</v>
      </c>
      <c r="E51" s="113"/>
      <c r="F51" s="104"/>
      <c r="G51" s="104"/>
      <c r="H51" s="104"/>
      <c r="I51" s="104"/>
      <c r="J51" s="114"/>
      <c r="K51" s="109"/>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row>
    <row r="52" spans="1:58" ht="13.5" customHeight="1">
      <c r="A52" s="30"/>
      <c r="B52" s="103"/>
      <c r="C52" s="99"/>
      <c r="D52" s="108">
        <f t="shared" si="1"/>
        <v>0</v>
      </c>
      <c r="E52" s="113"/>
      <c r="F52" s="104"/>
      <c r="G52" s="104"/>
      <c r="H52" s="104"/>
      <c r="I52" s="104"/>
      <c r="J52" s="114"/>
      <c r="K52" s="109"/>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row>
    <row r="53" spans="1:58" ht="13.5" customHeight="1">
      <c r="A53" s="30"/>
      <c r="B53" s="103"/>
      <c r="C53" s="99"/>
      <c r="D53" s="108">
        <f t="shared" si="1"/>
        <v>0</v>
      </c>
      <c r="E53" s="113"/>
      <c r="F53" s="104"/>
      <c r="G53" s="104"/>
      <c r="H53" s="104"/>
      <c r="I53" s="104"/>
      <c r="J53" s="114"/>
      <c r="K53" s="109"/>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row>
    <row r="54" spans="1:58" ht="13.5" customHeight="1">
      <c r="A54" s="30"/>
      <c r="B54" s="103"/>
      <c r="C54" s="99"/>
      <c r="D54" s="108">
        <f t="shared" si="1"/>
        <v>0</v>
      </c>
      <c r="E54" s="113"/>
      <c r="F54" s="104"/>
      <c r="G54" s="104"/>
      <c r="H54" s="104"/>
      <c r="I54" s="104"/>
      <c r="J54" s="114"/>
      <c r="K54" s="109"/>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row>
    <row r="55" spans="1:58" ht="13.5" customHeight="1">
      <c r="A55" s="30"/>
      <c r="B55" s="103"/>
      <c r="C55" s="99"/>
      <c r="D55" s="108">
        <f t="shared" si="1"/>
        <v>0</v>
      </c>
      <c r="E55" s="113"/>
      <c r="F55" s="104"/>
      <c r="G55" s="104"/>
      <c r="H55" s="104"/>
      <c r="I55" s="104"/>
      <c r="J55" s="114"/>
      <c r="K55" s="109"/>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row>
    <row r="56" spans="1:58" ht="13.5" customHeight="1">
      <c r="A56" s="30"/>
      <c r="B56" s="103"/>
      <c r="C56" s="99"/>
      <c r="D56" s="108">
        <f t="shared" si="1"/>
        <v>0</v>
      </c>
      <c r="E56" s="113"/>
      <c r="F56" s="104"/>
      <c r="G56" s="104"/>
      <c r="H56" s="104"/>
      <c r="I56" s="104"/>
      <c r="J56" s="114"/>
      <c r="K56" s="109"/>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row>
    <row r="57" spans="1:58" ht="13.5" customHeight="1">
      <c r="A57" s="30"/>
      <c r="B57" s="103"/>
      <c r="C57" s="99"/>
      <c r="D57" s="108">
        <f t="shared" si="1"/>
        <v>0</v>
      </c>
      <c r="E57" s="113"/>
      <c r="F57" s="104"/>
      <c r="G57" s="104"/>
      <c r="H57" s="104"/>
      <c r="I57" s="104"/>
      <c r="J57" s="114"/>
      <c r="K57" s="109"/>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row>
    <row r="58" spans="1:58" ht="13.5" customHeight="1">
      <c r="A58" s="30"/>
      <c r="B58" s="100"/>
      <c r="C58" s="99"/>
      <c r="D58" s="108">
        <f t="shared" si="1"/>
        <v>0</v>
      </c>
      <c r="E58" s="113"/>
      <c r="F58" s="104"/>
      <c r="G58" s="104"/>
      <c r="H58" s="104"/>
      <c r="I58" s="104"/>
      <c r="J58" s="114"/>
      <c r="K58" s="109"/>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row>
    <row r="59" spans="1:58" ht="13.5" customHeight="1">
      <c r="A59" s="30"/>
      <c r="B59" s="103"/>
      <c r="C59" s="99"/>
      <c r="D59" s="108">
        <f t="shared" si="1"/>
        <v>0</v>
      </c>
      <c r="E59" s="113"/>
      <c r="F59" s="104"/>
      <c r="G59" s="104"/>
      <c r="H59" s="104"/>
      <c r="I59" s="104"/>
      <c r="J59" s="114"/>
      <c r="K59" s="109"/>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row>
    <row r="60" spans="1:58" ht="13.5" customHeight="1">
      <c r="A60" s="30"/>
      <c r="B60" s="103"/>
      <c r="C60" s="99"/>
      <c r="D60" s="108">
        <f t="shared" si="1"/>
        <v>0</v>
      </c>
      <c r="E60" s="113"/>
      <c r="F60" s="104"/>
      <c r="G60" s="104"/>
      <c r="H60" s="104"/>
      <c r="I60" s="104"/>
      <c r="J60" s="114"/>
      <c r="K60" s="109"/>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row>
    <row r="61" spans="1:58" ht="13.5" customHeight="1">
      <c r="A61" s="30"/>
      <c r="B61" s="103"/>
      <c r="C61" s="99"/>
      <c r="D61" s="108">
        <f t="shared" si="1"/>
        <v>0</v>
      </c>
      <c r="E61" s="113"/>
      <c r="F61" s="104"/>
      <c r="G61" s="104"/>
      <c r="H61" s="104"/>
      <c r="I61" s="104"/>
      <c r="J61" s="114"/>
      <c r="K61" s="109"/>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row>
    <row r="62" spans="1:58" ht="13.5" customHeight="1">
      <c r="A62" s="30"/>
      <c r="B62" s="103"/>
      <c r="C62" s="99"/>
      <c r="D62" s="108">
        <f t="shared" si="1"/>
        <v>0</v>
      </c>
      <c r="E62" s="113"/>
      <c r="F62" s="104"/>
      <c r="G62" s="104"/>
      <c r="H62" s="104"/>
      <c r="I62" s="104"/>
      <c r="J62" s="114"/>
      <c r="K62" s="109"/>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row>
    <row r="63" spans="1:58" ht="13.5" customHeight="1">
      <c r="A63" s="30"/>
      <c r="B63" s="100"/>
      <c r="C63" s="99"/>
      <c r="D63" s="108">
        <f t="shared" si="1"/>
        <v>0</v>
      </c>
      <c r="E63" s="113"/>
      <c r="F63" s="104"/>
      <c r="G63" s="104"/>
      <c r="H63" s="104"/>
      <c r="I63" s="104"/>
      <c r="J63" s="114"/>
      <c r="K63" s="109"/>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row>
    <row r="64" spans="1:58" ht="13.5" customHeight="1">
      <c r="A64" s="30"/>
      <c r="B64" s="100"/>
      <c r="C64" s="99"/>
      <c r="D64" s="108">
        <f t="shared" si="1"/>
        <v>0</v>
      </c>
      <c r="E64" s="113"/>
      <c r="F64" s="104"/>
      <c r="G64" s="104"/>
      <c r="H64" s="104"/>
      <c r="I64" s="104"/>
      <c r="J64" s="114"/>
      <c r="K64" s="109"/>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row>
    <row r="65" spans="1:58" ht="13.5" customHeight="1">
      <c r="A65" s="30"/>
      <c r="B65" s="100"/>
      <c r="C65" s="99"/>
      <c r="D65" s="108">
        <f t="shared" si="1"/>
        <v>0</v>
      </c>
      <c r="E65" s="113"/>
      <c r="F65" s="104"/>
      <c r="G65" s="104"/>
      <c r="H65" s="104"/>
      <c r="I65" s="104"/>
      <c r="J65" s="114"/>
      <c r="K65" s="109"/>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row>
    <row r="66" spans="1:58" ht="13.5" customHeight="1">
      <c r="A66" s="30"/>
      <c r="B66" s="98"/>
      <c r="C66" s="99"/>
      <c r="D66" s="108">
        <f t="shared" si="1"/>
        <v>0</v>
      </c>
      <c r="E66" s="113"/>
      <c r="F66" s="104"/>
      <c r="G66" s="104"/>
      <c r="H66" s="104"/>
      <c r="I66" s="104"/>
      <c r="J66" s="114"/>
      <c r="K66" s="109"/>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row>
    <row r="67" spans="1:58" ht="13.5" customHeight="1">
      <c r="A67" s="30"/>
      <c r="B67" s="98"/>
      <c r="C67" s="99"/>
      <c r="D67" s="108">
        <f t="shared" si="1"/>
        <v>0</v>
      </c>
      <c r="E67" s="113"/>
      <c r="F67" s="104"/>
      <c r="G67" s="104"/>
      <c r="H67" s="104"/>
      <c r="I67" s="104"/>
      <c r="J67" s="114"/>
      <c r="K67" s="110"/>
      <c r="L67" s="106"/>
      <c r="M67" s="106"/>
      <c r="N67" s="106"/>
      <c r="O67" s="106"/>
      <c r="P67" s="106"/>
      <c r="Q67" s="106"/>
      <c r="R67" s="106"/>
      <c r="S67" s="106"/>
      <c r="T67" s="106"/>
      <c r="U67" s="106"/>
      <c r="V67" s="106"/>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row>
    <row r="68" spans="1:58" ht="13.5" customHeight="1">
      <c r="A68" s="30"/>
      <c r="B68" s="98"/>
      <c r="C68" s="99"/>
      <c r="D68" s="108">
        <f t="shared" si="1"/>
        <v>0</v>
      </c>
      <c r="E68" s="113"/>
      <c r="F68" s="104"/>
      <c r="G68" s="104"/>
      <c r="H68" s="104"/>
      <c r="I68" s="104"/>
      <c r="J68" s="114"/>
      <c r="K68" s="110"/>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row>
    <row r="69" spans="1:58" ht="13.5" customHeight="1" thickBot="1">
      <c r="A69" s="30"/>
      <c r="B69" s="33"/>
      <c r="C69" s="63">
        <f>SUM(D69:D69)</f>
        <v>0</v>
      </c>
      <c r="D69" s="108">
        <f t="shared" si="1"/>
        <v>0</v>
      </c>
      <c r="E69" s="115">
        <f t="shared" ref="E69:J69" si="2">SUM(E26:E68)</f>
        <v>0</v>
      </c>
      <c r="F69" s="116">
        <f t="shared" si="2"/>
        <v>0</v>
      </c>
      <c r="G69" s="116">
        <f t="shared" si="2"/>
        <v>0</v>
      </c>
      <c r="H69" s="116">
        <f t="shared" si="2"/>
        <v>0</v>
      </c>
      <c r="I69" s="116">
        <f t="shared" si="2"/>
        <v>0</v>
      </c>
      <c r="J69" s="117">
        <f t="shared" si="2"/>
        <v>0</v>
      </c>
      <c r="K69" s="32">
        <f t="shared" ref="K69:Z69" si="3">SUM(K26:K68)</f>
        <v>0</v>
      </c>
      <c r="L69" s="32">
        <f t="shared" si="3"/>
        <v>0</v>
      </c>
      <c r="M69" s="32">
        <f t="shared" si="3"/>
        <v>0</v>
      </c>
      <c r="N69" s="32">
        <f t="shared" si="3"/>
        <v>0</v>
      </c>
      <c r="O69" s="32">
        <f>SUM(O26:O68)</f>
        <v>0</v>
      </c>
      <c r="P69" s="32">
        <f t="shared" si="3"/>
        <v>0</v>
      </c>
      <c r="Q69" s="32">
        <f t="shared" si="3"/>
        <v>0</v>
      </c>
      <c r="R69" s="32">
        <f t="shared" si="3"/>
        <v>0</v>
      </c>
      <c r="S69" s="32">
        <f t="shared" si="3"/>
        <v>0</v>
      </c>
      <c r="T69" s="32">
        <f t="shared" si="3"/>
        <v>0</v>
      </c>
      <c r="U69" s="32">
        <f t="shared" si="3"/>
        <v>0</v>
      </c>
      <c r="V69" s="32">
        <f t="shared" si="3"/>
        <v>0</v>
      </c>
      <c r="W69" s="32">
        <f t="shared" si="3"/>
        <v>0</v>
      </c>
      <c r="X69" s="32">
        <f t="shared" si="3"/>
        <v>0</v>
      </c>
      <c r="Y69" s="32">
        <f t="shared" si="3"/>
        <v>0</v>
      </c>
      <c r="Z69" s="32">
        <f t="shared" si="3"/>
        <v>0</v>
      </c>
      <c r="AA69" s="32">
        <f t="shared" ref="AA69:AK69" si="4">SUM(AA26:AA68)</f>
        <v>0</v>
      </c>
      <c r="AB69" s="32">
        <f t="shared" si="4"/>
        <v>0</v>
      </c>
      <c r="AC69" s="32">
        <f t="shared" si="4"/>
        <v>0</v>
      </c>
      <c r="AD69" s="32">
        <f t="shared" si="4"/>
        <v>0</v>
      </c>
      <c r="AE69" s="32">
        <f t="shared" si="4"/>
        <v>0</v>
      </c>
      <c r="AF69" s="32">
        <f t="shared" si="4"/>
        <v>0</v>
      </c>
      <c r="AG69" s="32">
        <f t="shared" si="4"/>
        <v>0</v>
      </c>
      <c r="AH69" s="32">
        <f t="shared" si="4"/>
        <v>0</v>
      </c>
      <c r="AI69" s="32">
        <f t="shared" si="4"/>
        <v>0</v>
      </c>
      <c r="AJ69" s="32">
        <f t="shared" si="4"/>
        <v>0</v>
      </c>
      <c r="AK69" s="32">
        <f t="shared" si="4"/>
        <v>0</v>
      </c>
      <c r="AL69" s="32">
        <f t="shared" ref="AL69:AW69" si="5">SUM(AL26:AL68)</f>
        <v>0</v>
      </c>
      <c r="AM69" s="32">
        <f t="shared" si="5"/>
        <v>0</v>
      </c>
      <c r="AN69" s="32">
        <f t="shared" si="5"/>
        <v>0</v>
      </c>
      <c r="AO69" s="32">
        <f t="shared" si="5"/>
        <v>0</v>
      </c>
      <c r="AP69" s="32">
        <f t="shared" si="5"/>
        <v>0</v>
      </c>
      <c r="AQ69" s="32">
        <f t="shared" si="5"/>
        <v>0</v>
      </c>
      <c r="AR69" s="32">
        <f t="shared" si="5"/>
        <v>0</v>
      </c>
      <c r="AS69" s="32">
        <f t="shared" si="5"/>
        <v>0</v>
      </c>
      <c r="AT69" s="32">
        <f t="shared" si="5"/>
        <v>0</v>
      </c>
      <c r="AU69" s="32">
        <f t="shared" si="5"/>
        <v>0</v>
      </c>
      <c r="AV69" s="32">
        <f t="shared" si="5"/>
        <v>0</v>
      </c>
      <c r="AW69" s="32">
        <f t="shared" si="5"/>
        <v>0</v>
      </c>
      <c r="AX69" s="32">
        <f t="shared" ref="AX69:BF69" si="6">SUM(AX26:AX68)</f>
        <v>0</v>
      </c>
      <c r="AY69" s="32">
        <f t="shared" si="6"/>
        <v>0</v>
      </c>
      <c r="AZ69" s="32">
        <f t="shared" si="6"/>
        <v>0</v>
      </c>
      <c r="BA69" s="32">
        <f t="shared" si="6"/>
        <v>0</v>
      </c>
      <c r="BB69" s="32">
        <f t="shared" si="6"/>
        <v>0</v>
      </c>
      <c r="BC69" s="32">
        <f t="shared" si="6"/>
        <v>0</v>
      </c>
      <c r="BD69" s="32">
        <f t="shared" si="6"/>
        <v>0</v>
      </c>
      <c r="BE69" s="32">
        <f t="shared" si="6"/>
        <v>0</v>
      </c>
      <c r="BF69" s="32">
        <f t="shared" si="6"/>
        <v>0</v>
      </c>
    </row>
    <row r="70" spans="1:58" ht="13.5" customHeight="1">
      <c r="B70" s="30"/>
      <c r="D70" s="30"/>
      <c r="E70" s="31"/>
      <c r="F70" s="31"/>
      <c r="G70" s="31"/>
      <c r="H70" s="31"/>
      <c r="I70" s="31"/>
      <c r="J70" s="31"/>
      <c r="K70" s="31"/>
    </row>
    <row r="71" spans="1:58" ht="13.5" customHeight="1">
      <c r="B71" s="30"/>
      <c r="D71" s="30"/>
      <c r="E71" s="31"/>
      <c r="F71" s="31"/>
      <c r="G71" s="31"/>
      <c r="H71" s="31"/>
      <c r="I71" s="31"/>
      <c r="J71" s="31"/>
      <c r="K71" s="31"/>
    </row>
    <row r="72" spans="1:58" ht="13.5" customHeight="1">
      <c r="B72" s="30"/>
      <c r="D72" s="30"/>
      <c r="E72" s="31"/>
      <c r="F72" s="31"/>
      <c r="G72" s="31"/>
      <c r="H72" s="31"/>
      <c r="I72" s="31"/>
      <c r="J72" s="31"/>
      <c r="K72" s="31"/>
    </row>
    <row r="73" spans="1:58" ht="13.5" customHeight="1">
      <c r="B73" s="30"/>
      <c r="D73" s="30"/>
      <c r="E73" s="31"/>
      <c r="F73" s="31"/>
      <c r="G73" s="31"/>
      <c r="H73" s="31"/>
      <c r="I73" s="31"/>
      <c r="J73" s="31"/>
      <c r="K73" s="31"/>
    </row>
    <row r="74" spans="1:58" ht="13.5" customHeight="1">
      <c r="B74" s="30"/>
      <c r="D74" s="30"/>
      <c r="E74" s="31"/>
      <c r="F74" s="31"/>
      <c r="G74" s="31"/>
      <c r="H74" s="31"/>
      <c r="I74" s="31"/>
      <c r="J74" s="31"/>
      <c r="K74" s="31"/>
    </row>
    <row r="75" spans="1:58" ht="13.5" customHeight="1">
      <c r="B75" s="30"/>
      <c r="D75" s="30"/>
      <c r="E75" s="31"/>
      <c r="F75" s="31"/>
      <c r="G75" s="31"/>
      <c r="H75" s="31"/>
      <c r="I75" s="31"/>
      <c r="J75" s="31"/>
      <c r="K75" s="31"/>
    </row>
    <row r="76" spans="1:58" ht="13.5" customHeight="1">
      <c r="B76" s="30"/>
      <c r="D76" s="30"/>
      <c r="E76" s="31"/>
      <c r="F76" s="31"/>
      <c r="G76" s="31"/>
      <c r="H76" s="31"/>
      <c r="I76" s="31"/>
      <c r="J76" s="31"/>
      <c r="K76" s="31"/>
    </row>
    <row r="77" spans="1:58" ht="13.5" customHeight="1">
      <c r="B77" s="30"/>
      <c r="D77" s="30"/>
      <c r="E77" s="31"/>
      <c r="F77" s="31"/>
      <c r="G77" s="31"/>
      <c r="H77" s="31"/>
      <c r="I77" s="31"/>
      <c r="J77" s="31"/>
      <c r="K77" s="31"/>
    </row>
    <row r="78" spans="1:58" ht="13.5" customHeight="1">
      <c r="B78" s="30"/>
      <c r="D78" s="30"/>
      <c r="E78" s="31"/>
      <c r="F78" s="31"/>
      <c r="G78" s="31"/>
      <c r="H78" s="31"/>
      <c r="I78" s="31"/>
      <c r="J78" s="31"/>
      <c r="K78" s="31"/>
    </row>
    <row r="79" spans="1:58" ht="13.5" customHeight="1">
      <c r="B79" s="30"/>
      <c r="D79" s="30"/>
      <c r="E79" s="31"/>
      <c r="F79" s="31"/>
      <c r="G79" s="31"/>
      <c r="H79" s="31"/>
      <c r="I79" s="31"/>
      <c r="J79" s="31"/>
      <c r="K79" s="31"/>
    </row>
    <row r="80" spans="1:58" ht="13.5" customHeight="1">
      <c r="B80" s="30"/>
      <c r="D80" s="30"/>
      <c r="E80" s="31"/>
      <c r="F80" s="31"/>
      <c r="G80" s="31"/>
      <c r="H80" s="31"/>
      <c r="I80" s="31"/>
      <c r="J80" s="31"/>
      <c r="K80" s="31"/>
    </row>
    <row r="81" spans="2:11" ht="13.5" customHeight="1">
      <c r="B81" s="30"/>
      <c r="D81" s="30"/>
      <c r="E81" s="31"/>
      <c r="F81" s="31"/>
      <c r="G81" s="31"/>
      <c r="H81" s="31"/>
      <c r="I81" s="31"/>
      <c r="J81" s="31"/>
      <c r="K81" s="31"/>
    </row>
    <row r="82" spans="2:11" ht="13.5" customHeight="1">
      <c r="B82" s="30"/>
      <c r="D82" s="30"/>
      <c r="E82" s="31"/>
      <c r="F82" s="31"/>
      <c r="G82" s="31"/>
      <c r="H82" s="31"/>
      <c r="I82" s="31"/>
      <c r="J82" s="31"/>
      <c r="K82" s="31"/>
    </row>
    <row r="83" spans="2:11" ht="13.5" customHeight="1">
      <c r="B83" s="30"/>
      <c r="D83" s="30"/>
      <c r="E83" s="31"/>
      <c r="F83" s="31"/>
      <c r="G83" s="31"/>
      <c r="H83" s="31"/>
      <c r="I83" s="31"/>
      <c r="J83" s="31"/>
      <c r="K83" s="31"/>
    </row>
    <row r="84" spans="2:11" ht="13.5" customHeight="1">
      <c r="B84" s="30"/>
      <c r="D84" s="30"/>
      <c r="E84" s="31"/>
      <c r="F84" s="31"/>
      <c r="G84" s="31"/>
      <c r="H84" s="31"/>
      <c r="I84" s="31"/>
      <c r="J84" s="31"/>
      <c r="K84" s="31"/>
    </row>
    <row r="85" spans="2:11" ht="13.5" customHeight="1">
      <c r="B85" s="30"/>
      <c r="D85" s="30"/>
      <c r="E85" s="31"/>
      <c r="F85" s="31"/>
      <c r="G85" s="31"/>
      <c r="H85" s="31"/>
      <c r="I85" s="31"/>
      <c r="J85" s="31"/>
      <c r="K85" s="31"/>
    </row>
    <row r="86" spans="2:11" ht="13.5" customHeight="1">
      <c r="B86" s="30"/>
      <c r="D86" s="30"/>
      <c r="E86" s="31"/>
      <c r="F86" s="31"/>
      <c r="G86" s="31"/>
      <c r="H86" s="31"/>
      <c r="I86" s="31"/>
      <c r="J86" s="31"/>
      <c r="K86" s="31"/>
    </row>
    <row r="87" spans="2:11" ht="13.5" customHeight="1">
      <c r="B87" s="30"/>
      <c r="D87" s="30"/>
      <c r="E87" s="31"/>
      <c r="F87" s="31"/>
      <c r="G87" s="31"/>
      <c r="H87" s="31"/>
      <c r="I87" s="31"/>
      <c r="J87" s="31"/>
      <c r="K87" s="31"/>
    </row>
    <row r="88" spans="2:11" ht="13.5" customHeight="1">
      <c r="B88" s="30"/>
      <c r="D88" s="30"/>
      <c r="E88" s="31"/>
      <c r="F88" s="31"/>
      <c r="G88" s="31"/>
      <c r="H88" s="31"/>
      <c r="I88" s="31"/>
      <c r="J88" s="31"/>
      <c r="K88" s="31"/>
    </row>
    <row r="89" spans="2:11" ht="13.5" customHeight="1">
      <c r="B89" s="30"/>
      <c r="D89" s="30"/>
      <c r="E89" s="31"/>
      <c r="F89" s="31"/>
      <c r="G89" s="31"/>
      <c r="H89" s="31"/>
      <c r="I89" s="31"/>
      <c r="J89" s="31"/>
      <c r="K89" s="31"/>
    </row>
    <row r="90" spans="2:11" ht="13.5" customHeight="1">
      <c r="B90" s="30"/>
      <c r="D90" s="30"/>
      <c r="E90" s="31"/>
      <c r="F90" s="31"/>
      <c r="G90" s="31"/>
      <c r="H90" s="31"/>
      <c r="I90" s="31"/>
      <c r="J90" s="31"/>
      <c r="K90" s="31"/>
    </row>
    <row r="91" spans="2:11" ht="13.5" customHeight="1">
      <c r="B91" s="30"/>
      <c r="D91" s="30"/>
      <c r="E91" s="31"/>
      <c r="F91" s="31"/>
      <c r="G91" s="31"/>
      <c r="H91" s="31"/>
      <c r="I91" s="31"/>
      <c r="J91" s="31"/>
      <c r="K91" s="31"/>
    </row>
    <row r="92" spans="2:11" ht="13.5" customHeight="1">
      <c r="B92" s="30"/>
      <c r="D92" s="30"/>
      <c r="E92" s="31"/>
      <c r="F92" s="31"/>
      <c r="G92" s="31"/>
      <c r="H92" s="31"/>
      <c r="I92" s="31"/>
      <c r="J92" s="31"/>
      <c r="K92" s="31"/>
    </row>
    <row r="93" spans="2:11" ht="13.5" customHeight="1">
      <c r="B93" s="30"/>
      <c r="D93" s="30"/>
      <c r="E93" s="31"/>
      <c r="F93" s="31"/>
      <c r="G93" s="31"/>
      <c r="H93" s="31"/>
      <c r="I93" s="31"/>
      <c r="J93" s="31"/>
      <c r="K93" s="31"/>
    </row>
    <row r="94" spans="2:11" ht="13.5" customHeight="1">
      <c r="B94" s="30"/>
      <c r="D94" s="30"/>
      <c r="E94" s="31"/>
      <c r="F94" s="31"/>
      <c r="G94" s="31"/>
      <c r="H94" s="31"/>
      <c r="I94" s="31"/>
      <c r="J94" s="31"/>
      <c r="K94" s="31"/>
    </row>
    <row r="95" spans="2:11" ht="13.5" customHeight="1">
      <c r="B95" s="30"/>
      <c r="D95" s="30"/>
      <c r="E95" s="31"/>
      <c r="F95" s="31"/>
      <c r="G95" s="31"/>
      <c r="H95" s="31"/>
      <c r="I95" s="31"/>
      <c r="J95" s="31"/>
      <c r="K95" s="31"/>
    </row>
    <row r="96" spans="2:11" ht="13.5" customHeight="1">
      <c r="B96" s="30"/>
      <c r="D96" s="30"/>
      <c r="E96" s="31"/>
      <c r="F96" s="31"/>
      <c r="G96" s="31"/>
      <c r="H96" s="31"/>
      <c r="I96" s="31"/>
      <c r="J96" s="31"/>
      <c r="K96" s="31"/>
    </row>
    <row r="97" spans="2:11" ht="13.5" customHeight="1">
      <c r="B97" s="30"/>
      <c r="D97" s="30"/>
      <c r="E97" s="31"/>
      <c r="F97" s="31"/>
      <c r="G97" s="31"/>
      <c r="H97" s="31"/>
      <c r="I97" s="31"/>
      <c r="J97" s="31"/>
      <c r="K97" s="31"/>
    </row>
    <row r="98" spans="2:11" ht="13.5" customHeight="1">
      <c r="B98" s="30"/>
      <c r="D98" s="30"/>
      <c r="E98" s="31"/>
      <c r="F98" s="31"/>
      <c r="G98" s="31"/>
      <c r="H98" s="31"/>
      <c r="I98" s="31"/>
      <c r="J98" s="31"/>
      <c r="K98" s="31"/>
    </row>
    <row r="99" spans="2:11" ht="13.5" customHeight="1">
      <c r="B99" s="30"/>
      <c r="D99" s="30"/>
      <c r="E99" s="31"/>
      <c r="F99" s="31"/>
      <c r="G99" s="31"/>
      <c r="H99" s="31"/>
      <c r="I99" s="31"/>
      <c r="J99" s="31"/>
      <c r="K99" s="31"/>
    </row>
    <row r="100" spans="2:11" ht="13.5" customHeight="1">
      <c r="B100" s="30"/>
      <c r="D100" s="30"/>
      <c r="E100" s="31"/>
      <c r="F100" s="31"/>
      <c r="G100" s="31"/>
      <c r="H100" s="31"/>
      <c r="I100" s="31"/>
      <c r="J100" s="31"/>
      <c r="K100" s="31"/>
    </row>
    <row r="101" spans="2:11" ht="13.5" customHeight="1">
      <c r="B101" s="30"/>
      <c r="D101" s="30"/>
      <c r="E101" s="31"/>
      <c r="F101" s="31"/>
      <c r="G101" s="31"/>
      <c r="H101" s="31"/>
      <c r="I101" s="31"/>
      <c r="J101" s="31"/>
      <c r="K101" s="31"/>
    </row>
    <row r="102" spans="2:11" ht="13.5" customHeight="1">
      <c r="B102" s="30"/>
      <c r="D102" s="30"/>
      <c r="E102" s="31"/>
      <c r="F102" s="31"/>
      <c r="G102" s="31"/>
      <c r="H102" s="31"/>
      <c r="I102" s="31"/>
      <c r="J102" s="31"/>
      <c r="K102" s="31"/>
    </row>
    <row r="103" spans="2:11" ht="13.5" customHeight="1">
      <c r="B103" s="30"/>
      <c r="D103" s="30"/>
      <c r="E103" s="31"/>
      <c r="F103" s="31"/>
      <c r="G103" s="31"/>
      <c r="H103" s="31"/>
      <c r="I103" s="31"/>
      <c r="J103" s="31"/>
      <c r="K103" s="31"/>
    </row>
    <row r="104" spans="2:11" ht="13.5" customHeight="1">
      <c r="B104" s="30"/>
      <c r="D104" s="30"/>
      <c r="E104" s="31"/>
      <c r="F104" s="31"/>
      <c r="G104" s="31"/>
      <c r="H104" s="31"/>
      <c r="I104" s="31"/>
      <c r="J104" s="31"/>
      <c r="K104" s="31"/>
    </row>
    <row r="105" spans="2:11" ht="13.5" customHeight="1">
      <c r="B105" s="30"/>
      <c r="D105" s="30"/>
      <c r="E105" s="31"/>
      <c r="F105" s="31"/>
      <c r="G105" s="31"/>
      <c r="H105" s="31"/>
      <c r="I105" s="31"/>
      <c r="J105" s="31"/>
      <c r="K105" s="31"/>
    </row>
    <row r="106" spans="2:11" ht="13.5" customHeight="1">
      <c r="B106" s="30"/>
      <c r="D106" s="30"/>
      <c r="E106" s="31"/>
      <c r="F106" s="31"/>
      <c r="G106" s="31"/>
      <c r="H106" s="31"/>
      <c r="I106" s="31"/>
      <c r="J106" s="31"/>
      <c r="K106" s="31"/>
    </row>
    <row r="107" spans="2:11" ht="13.5" customHeight="1">
      <c r="B107" s="30"/>
      <c r="D107" s="30"/>
      <c r="E107" s="31"/>
      <c r="F107" s="31"/>
      <c r="G107" s="31"/>
      <c r="H107" s="31"/>
      <c r="I107" s="31"/>
      <c r="J107" s="31"/>
      <c r="K107" s="31"/>
    </row>
    <row r="108" spans="2:11" ht="13.5" customHeight="1">
      <c r="B108" s="30"/>
      <c r="D108" s="30"/>
      <c r="E108" s="31"/>
      <c r="F108" s="31"/>
      <c r="G108" s="31"/>
      <c r="H108" s="31"/>
      <c r="I108" s="31"/>
      <c r="J108" s="31"/>
      <c r="K108" s="31"/>
    </row>
    <row r="109" spans="2:11" ht="13.5" customHeight="1">
      <c r="B109" s="30"/>
      <c r="D109" s="30"/>
      <c r="E109" s="31"/>
      <c r="F109" s="31"/>
      <c r="G109" s="31"/>
      <c r="H109" s="31"/>
      <c r="I109" s="31"/>
      <c r="J109" s="31"/>
      <c r="K109" s="31"/>
    </row>
    <row r="110" spans="2:11" ht="13.5" customHeight="1">
      <c r="B110" s="30"/>
      <c r="D110" s="30"/>
      <c r="E110" s="31"/>
      <c r="F110" s="31"/>
      <c r="G110" s="31"/>
      <c r="H110" s="31"/>
      <c r="I110" s="31"/>
      <c r="J110" s="31"/>
      <c r="K110" s="31"/>
    </row>
    <row r="111" spans="2:11" ht="13.5" customHeight="1">
      <c r="B111" s="30"/>
      <c r="D111" s="30"/>
      <c r="E111" s="31"/>
      <c r="F111" s="31"/>
      <c r="G111" s="31"/>
      <c r="H111" s="31"/>
      <c r="I111" s="31"/>
      <c r="J111" s="31"/>
      <c r="K111" s="31"/>
    </row>
    <row r="112" spans="2:11" ht="13.5" customHeight="1">
      <c r="B112" s="30"/>
      <c r="D112" s="30"/>
      <c r="E112" s="31"/>
      <c r="F112" s="31"/>
      <c r="G112" s="31"/>
      <c r="H112" s="31"/>
      <c r="I112" s="31"/>
      <c r="J112" s="31"/>
      <c r="K112" s="31"/>
    </row>
    <row r="113" spans="2:11" ht="13.5" customHeight="1">
      <c r="B113" s="30"/>
      <c r="D113" s="30"/>
      <c r="E113" s="31"/>
      <c r="F113" s="31"/>
      <c r="G113" s="31"/>
      <c r="H113" s="31"/>
      <c r="I113" s="31"/>
      <c r="J113" s="31"/>
      <c r="K113" s="31"/>
    </row>
    <row r="114" spans="2:11" ht="13.5" customHeight="1">
      <c r="B114" s="30"/>
      <c r="D114" s="30"/>
      <c r="E114" s="31"/>
      <c r="F114" s="31"/>
      <c r="G114" s="31"/>
      <c r="H114" s="31"/>
      <c r="I114" s="31"/>
      <c r="J114" s="31"/>
      <c r="K114" s="31"/>
    </row>
    <row r="115" spans="2:11" ht="13.5" customHeight="1">
      <c r="B115" s="30"/>
      <c r="D115" s="30"/>
      <c r="E115" s="31"/>
      <c r="F115" s="31"/>
      <c r="G115" s="31"/>
      <c r="H115" s="31"/>
      <c r="I115" s="31"/>
      <c r="J115" s="31"/>
      <c r="K115" s="31"/>
    </row>
    <row r="116" spans="2:11" ht="13.5" customHeight="1">
      <c r="B116" s="30"/>
      <c r="D116" s="30"/>
      <c r="E116" s="31"/>
      <c r="F116" s="31"/>
      <c r="G116" s="31"/>
      <c r="H116" s="31"/>
      <c r="I116" s="31"/>
      <c r="J116" s="31"/>
      <c r="K116" s="31"/>
    </row>
    <row r="117" spans="2:11" ht="13.5" customHeight="1">
      <c r="B117" s="30"/>
      <c r="D117" s="30"/>
      <c r="E117" s="31"/>
      <c r="F117" s="31"/>
      <c r="G117" s="31"/>
      <c r="H117" s="31"/>
      <c r="I117" s="31"/>
      <c r="J117" s="31"/>
      <c r="K117" s="31"/>
    </row>
    <row r="118" spans="2:11" ht="13.5" customHeight="1">
      <c r="B118" s="30"/>
      <c r="D118" s="30"/>
      <c r="E118" s="31"/>
      <c r="F118" s="31"/>
      <c r="G118" s="31"/>
      <c r="H118" s="31"/>
      <c r="I118" s="31"/>
      <c r="J118" s="31"/>
      <c r="K118" s="31"/>
    </row>
    <row r="119" spans="2:11" ht="13.5" customHeight="1">
      <c r="B119" s="30"/>
      <c r="D119" s="30"/>
      <c r="E119" s="31"/>
      <c r="F119" s="31"/>
      <c r="G119" s="31"/>
      <c r="H119" s="31"/>
      <c r="I119" s="31"/>
      <c r="J119" s="31"/>
      <c r="K119" s="31"/>
    </row>
    <row r="120" spans="2:11" ht="13.5" customHeight="1">
      <c r="B120" s="30"/>
      <c r="D120" s="30"/>
      <c r="E120" s="31"/>
      <c r="F120" s="31"/>
      <c r="G120" s="31"/>
      <c r="H120" s="31"/>
      <c r="I120" s="31"/>
      <c r="J120" s="31"/>
      <c r="K120" s="31"/>
    </row>
    <row r="121" spans="2:11" ht="13.5" customHeight="1">
      <c r="B121" s="30"/>
      <c r="D121" s="30"/>
      <c r="E121" s="31"/>
      <c r="F121" s="31"/>
      <c r="G121" s="31"/>
      <c r="H121" s="31"/>
      <c r="I121" s="31"/>
      <c r="J121" s="31"/>
      <c r="K121" s="31"/>
    </row>
    <row r="122" spans="2:11" ht="13.5" customHeight="1">
      <c r="B122" s="30"/>
      <c r="D122" s="30"/>
      <c r="E122" s="31"/>
      <c r="F122" s="31"/>
      <c r="G122" s="31"/>
      <c r="H122" s="31"/>
      <c r="I122" s="31"/>
      <c r="J122" s="31"/>
      <c r="K122" s="31"/>
    </row>
    <row r="123" spans="2:11" ht="13.5" customHeight="1">
      <c r="B123" s="30"/>
      <c r="D123" s="30"/>
      <c r="E123" s="31"/>
      <c r="F123" s="31"/>
      <c r="G123" s="31"/>
      <c r="H123" s="31"/>
      <c r="I123" s="31"/>
      <c r="J123" s="31"/>
      <c r="K123" s="31"/>
    </row>
    <row r="124" spans="2:11" ht="13.5" customHeight="1">
      <c r="B124" s="30"/>
      <c r="D124" s="30"/>
      <c r="E124" s="31"/>
      <c r="F124" s="31"/>
      <c r="G124" s="31"/>
      <c r="H124" s="31"/>
      <c r="I124" s="31"/>
      <c r="J124" s="31"/>
      <c r="K124" s="31"/>
    </row>
    <row r="125" spans="2:11" ht="13.5" customHeight="1">
      <c r="B125" s="30"/>
      <c r="D125" s="30"/>
      <c r="E125" s="31"/>
      <c r="F125" s="31"/>
      <c r="G125" s="31"/>
      <c r="H125" s="31"/>
      <c r="I125" s="31"/>
      <c r="J125" s="31"/>
      <c r="K125" s="31"/>
    </row>
    <row r="126" spans="2:11" ht="13.5" customHeight="1">
      <c r="B126" s="30"/>
      <c r="D126" s="30"/>
      <c r="E126" s="31"/>
      <c r="F126" s="31"/>
      <c r="G126" s="31"/>
      <c r="H126" s="31"/>
      <c r="I126" s="31"/>
      <c r="J126" s="31"/>
      <c r="K126" s="31"/>
    </row>
    <row r="127" spans="2:11" ht="13.5" customHeight="1">
      <c r="B127" s="30"/>
      <c r="D127" s="30"/>
      <c r="E127" s="31"/>
      <c r="F127" s="31"/>
      <c r="G127" s="31"/>
      <c r="H127" s="31"/>
      <c r="I127" s="31"/>
      <c r="J127" s="31"/>
      <c r="K127" s="31"/>
    </row>
    <row r="128" spans="2:11" ht="13.5" customHeight="1">
      <c r="B128" s="30"/>
      <c r="D128" s="30"/>
      <c r="E128" s="31"/>
      <c r="F128" s="31"/>
      <c r="G128" s="31"/>
      <c r="H128" s="31"/>
      <c r="I128" s="31"/>
      <c r="J128" s="31"/>
      <c r="K128" s="31"/>
    </row>
    <row r="129" spans="2:11" ht="13.5" customHeight="1">
      <c r="B129" s="30"/>
      <c r="D129" s="30"/>
      <c r="E129" s="31"/>
      <c r="F129" s="31"/>
      <c r="G129" s="31"/>
      <c r="H129" s="31"/>
      <c r="I129" s="31"/>
      <c r="J129" s="31"/>
      <c r="K129" s="31"/>
    </row>
    <row r="130" spans="2:11" ht="13.5" customHeight="1">
      <c r="B130" s="30"/>
      <c r="D130" s="30"/>
      <c r="E130" s="31"/>
      <c r="F130" s="31"/>
      <c r="G130" s="31"/>
      <c r="H130" s="31"/>
      <c r="I130" s="31"/>
      <c r="J130" s="31"/>
      <c r="K130" s="31"/>
    </row>
    <row r="131" spans="2:11" ht="13.5" customHeight="1">
      <c r="B131" s="30"/>
      <c r="D131" s="30"/>
      <c r="E131" s="31"/>
      <c r="F131" s="31"/>
      <c r="G131" s="31"/>
      <c r="H131" s="31"/>
      <c r="I131" s="31"/>
      <c r="J131" s="31"/>
      <c r="K131" s="31"/>
    </row>
    <row r="132" spans="2:11" ht="13.5" customHeight="1">
      <c r="B132" s="30"/>
      <c r="D132" s="30"/>
      <c r="E132" s="31"/>
      <c r="F132" s="31"/>
      <c r="G132" s="31"/>
      <c r="H132" s="31"/>
      <c r="I132" s="31"/>
      <c r="J132" s="31"/>
      <c r="K132" s="31"/>
    </row>
    <row r="133" spans="2:11" ht="13.5" customHeight="1">
      <c r="B133" s="30"/>
      <c r="D133" s="30"/>
      <c r="E133" s="31"/>
      <c r="F133" s="31"/>
      <c r="G133" s="31"/>
      <c r="H133" s="31"/>
      <c r="I133" s="31"/>
      <c r="J133" s="31"/>
      <c r="K133" s="31"/>
    </row>
    <row r="134" spans="2:11" ht="13.5" customHeight="1">
      <c r="B134" s="30"/>
      <c r="D134" s="30"/>
      <c r="E134" s="31"/>
      <c r="F134" s="31"/>
      <c r="G134" s="31"/>
      <c r="H134" s="31"/>
      <c r="I134" s="31"/>
      <c r="J134" s="31"/>
      <c r="K134" s="31"/>
    </row>
    <row r="135" spans="2:11" ht="13.5" customHeight="1">
      <c r="B135" s="30"/>
      <c r="D135" s="30"/>
      <c r="E135" s="31"/>
      <c r="F135" s="31"/>
      <c r="G135" s="31"/>
      <c r="H135" s="31"/>
      <c r="I135" s="31"/>
      <c r="J135" s="31"/>
      <c r="K135" s="31"/>
    </row>
    <row r="136" spans="2:11" ht="13.5" customHeight="1">
      <c r="B136" s="30"/>
      <c r="D136" s="30"/>
      <c r="E136" s="31"/>
      <c r="F136" s="31"/>
      <c r="G136" s="31"/>
      <c r="H136" s="31"/>
      <c r="I136" s="31"/>
      <c r="J136" s="31"/>
      <c r="K136" s="31"/>
    </row>
    <row r="137" spans="2:11" ht="13.5" customHeight="1">
      <c r="B137" s="30"/>
      <c r="D137" s="30"/>
      <c r="E137" s="31"/>
      <c r="F137" s="31"/>
      <c r="G137" s="31"/>
      <c r="H137" s="31"/>
      <c r="I137" s="31"/>
      <c r="J137" s="31"/>
      <c r="K137" s="31"/>
    </row>
    <row r="138" spans="2:11" ht="13.5" customHeight="1">
      <c r="B138" s="30"/>
      <c r="D138" s="30"/>
      <c r="E138" s="31"/>
      <c r="F138" s="31"/>
      <c r="G138" s="31"/>
      <c r="H138" s="31"/>
      <c r="I138" s="31"/>
      <c r="J138" s="31"/>
      <c r="K138" s="31"/>
    </row>
    <row r="139" spans="2:11" ht="13.5" customHeight="1">
      <c r="B139" s="30"/>
      <c r="D139" s="30"/>
      <c r="E139" s="31"/>
      <c r="F139" s="31"/>
      <c r="G139" s="31"/>
      <c r="H139" s="31"/>
      <c r="I139" s="31"/>
      <c r="J139" s="31"/>
      <c r="K139" s="31"/>
    </row>
    <row r="140" spans="2:11" ht="13.5" customHeight="1">
      <c r="B140" s="30"/>
      <c r="D140" s="30"/>
      <c r="E140" s="31"/>
      <c r="F140" s="31"/>
      <c r="G140" s="31"/>
      <c r="H140" s="31"/>
      <c r="I140" s="31"/>
      <c r="J140" s="31"/>
      <c r="K140" s="31"/>
    </row>
    <row r="141" spans="2:11" ht="13.5" customHeight="1">
      <c r="B141" s="30"/>
      <c r="D141" s="30"/>
      <c r="E141" s="31"/>
      <c r="F141" s="31"/>
      <c r="G141" s="31"/>
      <c r="H141" s="31"/>
      <c r="I141" s="31"/>
      <c r="J141" s="31"/>
      <c r="K141" s="31"/>
    </row>
    <row r="142" spans="2:11" ht="13.5" customHeight="1">
      <c r="B142" s="30"/>
      <c r="D142" s="30"/>
      <c r="E142" s="31"/>
      <c r="F142" s="31"/>
      <c r="G142" s="31"/>
      <c r="H142" s="31"/>
      <c r="I142" s="31"/>
      <c r="J142" s="31"/>
      <c r="K142" s="31"/>
    </row>
    <row r="143" spans="2:11" ht="13.5" customHeight="1">
      <c r="B143" s="30"/>
      <c r="D143" s="30"/>
      <c r="E143" s="31"/>
      <c r="F143" s="31"/>
      <c r="G143" s="31"/>
      <c r="H143" s="31"/>
      <c r="I143" s="31"/>
      <c r="J143" s="31"/>
      <c r="K143" s="31"/>
    </row>
    <row r="144" spans="2:11" ht="13.5" customHeight="1">
      <c r="B144" s="30"/>
      <c r="D144" s="30"/>
      <c r="E144" s="31"/>
      <c r="F144" s="31"/>
      <c r="G144" s="31"/>
      <c r="H144" s="31"/>
      <c r="I144" s="31"/>
      <c r="J144" s="31"/>
      <c r="K144" s="31"/>
    </row>
    <row r="145" spans="2:11" ht="13.5" customHeight="1">
      <c r="B145" s="30"/>
      <c r="D145" s="30"/>
      <c r="E145" s="31"/>
      <c r="F145" s="31"/>
      <c r="G145" s="31"/>
      <c r="H145" s="31"/>
      <c r="I145" s="31"/>
      <c r="J145" s="31"/>
      <c r="K145" s="31"/>
    </row>
    <row r="146" spans="2:11" ht="13.5" customHeight="1">
      <c r="B146" s="30"/>
      <c r="D146" s="30"/>
      <c r="E146" s="31"/>
      <c r="F146" s="31"/>
      <c r="G146" s="31"/>
      <c r="H146" s="31"/>
      <c r="I146" s="31"/>
      <c r="J146" s="31"/>
      <c r="K146" s="31"/>
    </row>
    <row r="147" spans="2:11" ht="13.5" customHeight="1">
      <c r="B147" s="30"/>
      <c r="D147" s="30"/>
      <c r="E147" s="31"/>
      <c r="F147" s="31"/>
      <c r="G147" s="31"/>
      <c r="H147" s="31"/>
      <c r="I147" s="31"/>
      <c r="J147" s="31"/>
      <c r="K147" s="31"/>
    </row>
    <row r="148" spans="2:11" ht="13.5" customHeight="1">
      <c r="B148" s="30"/>
      <c r="D148" s="30"/>
      <c r="E148" s="31"/>
      <c r="F148" s="31"/>
      <c r="G148" s="31"/>
      <c r="H148" s="31"/>
      <c r="I148" s="31"/>
      <c r="J148" s="31"/>
      <c r="K148" s="31"/>
    </row>
    <row r="149" spans="2:11" ht="13.5" customHeight="1">
      <c r="B149" s="30"/>
      <c r="D149" s="30"/>
      <c r="E149" s="31"/>
      <c r="F149" s="31"/>
      <c r="G149" s="31"/>
      <c r="H149" s="31"/>
      <c r="I149" s="31"/>
      <c r="J149" s="31"/>
      <c r="K149" s="31"/>
    </row>
    <row r="150" spans="2:11" ht="13.5" customHeight="1">
      <c r="B150" s="30"/>
      <c r="D150" s="30"/>
      <c r="E150" s="31"/>
      <c r="F150" s="31"/>
      <c r="G150" s="31"/>
      <c r="H150" s="31"/>
      <c r="I150" s="31"/>
      <c r="J150" s="31"/>
      <c r="K150" s="31"/>
    </row>
    <row r="151" spans="2:11" ht="13.5" customHeight="1">
      <c r="B151" s="30"/>
      <c r="D151" s="30"/>
      <c r="E151" s="31"/>
      <c r="F151" s="31"/>
      <c r="G151" s="31"/>
      <c r="H151" s="31"/>
      <c r="I151" s="31"/>
      <c r="J151" s="31"/>
      <c r="K151" s="31"/>
    </row>
    <row r="152" spans="2:11" ht="13.5" customHeight="1">
      <c r="B152" s="30"/>
      <c r="D152" s="30"/>
      <c r="E152" s="31"/>
      <c r="F152" s="31"/>
      <c r="G152" s="31"/>
      <c r="H152" s="31"/>
      <c r="I152" s="31"/>
      <c r="J152" s="31"/>
      <c r="K152" s="31"/>
    </row>
    <row r="153" spans="2:11" ht="13.5" customHeight="1">
      <c r="B153" s="30"/>
      <c r="D153" s="30"/>
      <c r="E153" s="31"/>
      <c r="F153" s="31"/>
      <c r="G153" s="31"/>
      <c r="H153" s="31"/>
      <c r="I153" s="31"/>
      <c r="J153" s="31"/>
      <c r="K153" s="31"/>
    </row>
    <row r="154" spans="2:11" ht="13.5" customHeight="1">
      <c r="B154" s="30"/>
      <c r="D154" s="30"/>
      <c r="E154" s="31"/>
      <c r="F154" s="31"/>
      <c r="G154" s="31"/>
      <c r="H154" s="31"/>
      <c r="I154" s="31"/>
      <c r="J154" s="31"/>
      <c r="K154" s="31"/>
    </row>
    <row r="155" spans="2:11" ht="13.5" customHeight="1">
      <c r="B155" s="30"/>
      <c r="D155" s="30"/>
      <c r="E155" s="31"/>
      <c r="F155" s="31"/>
      <c r="G155" s="31"/>
      <c r="H155" s="31"/>
      <c r="I155" s="31"/>
      <c r="J155" s="31"/>
      <c r="K155" s="31"/>
    </row>
    <row r="156" spans="2:11" ht="13.5" customHeight="1">
      <c r="B156" s="30"/>
      <c r="D156" s="30"/>
      <c r="E156" s="31"/>
      <c r="F156" s="31"/>
      <c r="G156" s="31"/>
      <c r="H156" s="31"/>
      <c r="I156" s="31"/>
      <c r="J156" s="31"/>
      <c r="K156" s="31"/>
    </row>
    <row r="157" spans="2:11" ht="13.5" customHeight="1">
      <c r="B157" s="30"/>
      <c r="D157" s="30"/>
      <c r="E157" s="31"/>
      <c r="F157" s="31"/>
      <c r="G157" s="31"/>
      <c r="H157" s="31"/>
      <c r="I157" s="31"/>
      <c r="J157" s="31"/>
      <c r="K157" s="31"/>
    </row>
    <row r="158" spans="2:11" ht="13.5" customHeight="1">
      <c r="B158" s="30"/>
      <c r="D158" s="30"/>
      <c r="E158" s="31"/>
      <c r="F158" s="31"/>
      <c r="G158" s="31"/>
      <c r="H158" s="31"/>
      <c r="I158" s="31"/>
      <c r="J158" s="31"/>
      <c r="K158" s="31"/>
    </row>
    <row r="159" spans="2:11" ht="13.5" customHeight="1">
      <c r="B159" s="30"/>
      <c r="D159" s="30"/>
      <c r="E159" s="31"/>
      <c r="F159" s="31"/>
      <c r="G159" s="31"/>
      <c r="H159" s="31"/>
      <c r="I159" s="31"/>
      <c r="J159" s="31"/>
      <c r="K159" s="31"/>
    </row>
    <row r="160" spans="2:11" ht="13.5" customHeight="1">
      <c r="B160" s="30"/>
      <c r="D160" s="30"/>
      <c r="E160" s="31"/>
      <c r="F160" s="31"/>
      <c r="G160" s="31"/>
      <c r="H160" s="31"/>
      <c r="I160" s="31"/>
      <c r="J160" s="31"/>
      <c r="K160" s="31"/>
    </row>
    <row r="161" spans="2:11" ht="13.5" customHeight="1">
      <c r="B161" s="30"/>
      <c r="D161" s="30"/>
      <c r="E161" s="31"/>
      <c r="F161" s="31"/>
      <c r="G161" s="31"/>
      <c r="H161" s="31"/>
      <c r="I161" s="31"/>
      <c r="J161" s="31"/>
      <c r="K161" s="31"/>
    </row>
    <row r="162" spans="2:11" ht="13.5" customHeight="1">
      <c r="B162" s="30"/>
      <c r="D162" s="30"/>
      <c r="E162" s="31"/>
      <c r="F162" s="31"/>
      <c r="G162" s="31"/>
      <c r="H162" s="31"/>
      <c r="I162" s="31"/>
      <c r="J162" s="31"/>
      <c r="K162" s="31"/>
    </row>
    <row r="163" spans="2:11" ht="13.5" customHeight="1">
      <c r="B163" s="30"/>
      <c r="D163" s="30"/>
      <c r="E163" s="31"/>
      <c r="F163" s="31"/>
      <c r="G163" s="31"/>
      <c r="H163" s="31"/>
      <c r="I163" s="31"/>
      <c r="J163" s="31"/>
      <c r="K163" s="31"/>
    </row>
    <row r="164" spans="2:11" ht="13.5" customHeight="1">
      <c r="B164" s="30"/>
      <c r="D164" s="30"/>
      <c r="E164" s="31"/>
      <c r="F164" s="31"/>
      <c r="G164" s="31"/>
      <c r="H164" s="31"/>
      <c r="I164" s="31"/>
      <c r="J164" s="31"/>
      <c r="K164" s="31"/>
    </row>
    <row r="165" spans="2:11" ht="13.5" customHeight="1">
      <c r="B165" s="30"/>
      <c r="D165" s="30"/>
      <c r="E165" s="31"/>
      <c r="F165" s="31"/>
      <c r="G165" s="31"/>
      <c r="H165" s="31"/>
      <c r="I165" s="31"/>
      <c r="J165" s="31"/>
      <c r="K165" s="31"/>
    </row>
    <row r="166" spans="2:11" ht="13.5" customHeight="1">
      <c r="B166" s="30"/>
      <c r="D166" s="30"/>
      <c r="E166" s="31"/>
      <c r="F166" s="31"/>
      <c r="G166" s="31"/>
      <c r="H166" s="31"/>
      <c r="I166" s="31"/>
      <c r="J166" s="31"/>
      <c r="K166" s="31"/>
    </row>
    <row r="167" spans="2:11" ht="13.5" customHeight="1">
      <c r="B167" s="30"/>
      <c r="D167" s="30"/>
      <c r="E167" s="31"/>
      <c r="F167" s="31"/>
      <c r="G167" s="31"/>
      <c r="H167" s="31"/>
      <c r="I167" s="31"/>
      <c r="J167" s="31"/>
      <c r="K167" s="31"/>
    </row>
    <row r="168" spans="2:11" ht="13.5" customHeight="1">
      <c r="B168" s="30"/>
      <c r="D168" s="30"/>
      <c r="E168" s="31"/>
      <c r="F168" s="31"/>
      <c r="G168" s="31"/>
      <c r="H168" s="31"/>
      <c r="I168" s="31"/>
      <c r="J168" s="31"/>
      <c r="K168" s="31"/>
    </row>
    <row r="169" spans="2:11" ht="13.5" customHeight="1">
      <c r="B169" s="30"/>
      <c r="D169" s="30"/>
      <c r="E169" s="31"/>
      <c r="F169" s="31"/>
      <c r="G169" s="31"/>
      <c r="H169" s="31"/>
      <c r="I169" s="31"/>
      <c r="J169" s="31"/>
      <c r="K169" s="31"/>
    </row>
    <row r="170" spans="2:11" ht="13.5" customHeight="1">
      <c r="B170" s="30"/>
      <c r="D170" s="30"/>
      <c r="E170" s="31"/>
      <c r="F170" s="31"/>
      <c r="G170" s="31"/>
      <c r="H170" s="31"/>
      <c r="I170" s="31"/>
      <c r="J170" s="31"/>
      <c r="K170" s="31"/>
    </row>
    <row r="171" spans="2:11" ht="13.5" customHeight="1">
      <c r="B171" s="30"/>
      <c r="D171" s="30"/>
      <c r="E171" s="31"/>
      <c r="F171" s="31"/>
      <c r="G171" s="31"/>
      <c r="H171" s="31"/>
      <c r="I171" s="31"/>
      <c r="J171" s="31"/>
      <c r="K171" s="31"/>
    </row>
    <row r="172" spans="2:11" ht="13.5" customHeight="1">
      <c r="B172" s="30"/>
      <c r="D172" s="30"/>
      <c r="E172" s="31"/>
      <c r="F172" s="31"/>
      <c r="G172" s="31"/>
      <c r="H172" s="31"/>
      <c r="I172" s="31"/>
      <c r="J172" s="31"/>
      <c r="K172" s="31"/>
    </row>
    <row r="173" spans="2:11" ht="13.5" customHeight="1">
      <c r="B173" s="30"/>
      <c r="D173" s="30"/>
      <c r="E173" s="31"/>
      <c r="F173" s="31"/>
      <c r="G173" s="31"/>
      <c r="H173" s="31"/>
      <c r="I173" s="31"/>
      <c r="J173" s="31"/>
      <c r="K173" s="31"/>
    </row>
    <row r="174" spans="2:11" ht="13.5" customHeight="1">
      <c r="B174" s="30"/>
      <c r="D174" s="30"/>
      <c r="E174" s="31"/>
      <c r="F174" s="31"/>
      <c r="G174" s="31"/>
      <c r="H174" s="31"/>
      <c r="I174" s="31"/>
      <c r="J174" s="31"/>
      <c r="K174" s="31"/>
    </row>
    <row r="175" spans="2:11" ht="13.5" customHeight="1">
      <c r="B175" s="30"/>
      <c r="D175" s="30"/>
      <c r="E175" s="31"/>
      <c r="F175" s="31"/>
      <c r="G175" s="31"/>
      <c r="H175" s="31"/>
      <c r="I175" s="31"/>
      <c r="J175" s="31"/>
      <c r="K175" s="31"/>
    </row>
    <row r="176" spans="2:11" ht="13.5" customHeight="1">
      <c r="B176" s="30"/>
      <c r="D176" s="30"/>
      <c r="E176" s="31"/>
      <c r="F176" s="31"/>
      <c r="G176" s="31"/>
      <c r="H176" s="31"/>
      <c r="I176" s="31"/>
      <c r="J176" s="31"/>
      <c r="K176" s="31"/>
    </row>
    <row r="177" spans="2:11" ht="13.5" customHeight="1">
      <c r="B177" s="30"/>
      <c r="D177" s="30"/>
      <c r="E177" s="31"/>
      <c r="F177" s="31"/>
      <c r="G177" s="31"/>
      <c r="H177" s="31"/>
      <c r="I177" s="31"/>
      <c r="J177" s="31"/>
      <c r="K177" s="31"/>
    </row>
    <row r="178" spans="2:11" ht="13.5" customHeight="1">
      <c r="B178" s="30"/>
      <c r="D178" s="30"/>
      <c r="E178" s="31"/>
      <c r="F178" s="31"/>
      <c r="G178" s="31"/>
      <c r="H178" s="31"/>
      <c r="I178" s="31"/>
      <c r="J178" s="31"/>
      <c r="K178" s="31"/>
    </row>
    <row r="179" spans="2:11" ht="13.5" customHeight="1">
      <c r="B179" s="30"/>
      <c r="D179" s="30"/>
      <c r="E179" s="31"/>
      <c r="F179" s="31"/>
      <c r="G179" s="31"/>
      <c r="H179" s="31"/>
      <c r="I179" s="31"/>
      <c r="J179" s="31"/>
      <c r="K179" s="31"/>
    </row>
    <row r="180" spans="2:11" ht="13.5" customHeight="1">
      <c r="B180" s="30"/>
      <c r="D180" s="30"/>
      <c r="E180" s="31"/>
      <c r="F180" s="31"/>
      <c r="G180" s="31"/>
      <c r="H180" s="31"/>
      <c r="I180" s="31"/>
      <c r="J180" s="31"/>
      <c r="K180" s="31"/>
    </row>
    <row r="181" spans="2:11" ht="13.5" customHeight="1">
      <c r="B181" s="30"/>
      <c r="D181" s="30"/>
      <c r="E181" s="31"/>
      <c r="F181" s="31"/>
      <c r="G181" s="31"/>
      <c r="H181" s="31"/>
      <c r="I181" s="31"/>
      <c r="J181" s="31"/>
      <c r="K181" s="31"/>
    </row>
    <row r="182" spans="2:11" ht="13.5" customHeight="1">
      <c r="B182" s="30"/>
      <c r="D182" s="30"/>
      <c r="E182" s="31"/>
      <c r="F182" s="31"/>
      <c r="G182" s="31"/>
      <c r="H182" s="31"/>
      <c r="I182" s="31"/>
      <c r="J182" s="31"/>
      <c r="K182" s="31"/>
    </row>
    <row r="183" spans="2:11" ht="13.5" customHeight="1">
      <c r="B183" s="30"/>
      <c r="D183" s="30"/>
      <c r="E183" s="31"/>
      <c r="F183" s="31"/>
      <c r="G183" s="31"/>
      <c r="H183" s="31"/>
      <c r="I183" s="31"/>
      <c r="J183" s="31"/>
      <c r="K183" s="31"/>
    </row>
    <row r="184" spans="2:11" ht="13.5" customHeight="1">
      <c r="B184" s="30"/>
      <c r="D184" s="30"/>
      <c r="E184" s="31"/>
      <c r="F184" s="31"/>
      <c r="G184" s="31"/>
      <c r="H184" s="31"/>
      <c r="I184" s="31"/>
      <c r="J184" s="31"/>
      <c r="K184" s="31"/>
    </row>
    <row r="185" spans="2:11" ht="13.5" customHeight="1">
      <c r="B185" s="30"/>
      <c r="D185" s="30"/>
      <c r="E185" s="31"/>
      <c r="F185" s="31"/>
      <c r="G185" s="31"/>
      <c r="H185" s="31"/>
      <c r="I185" s="31"/>
      <c r="J185" s="31"/>
      <c r="K185" s="31"/>
    </row>
    <row r="186" spans="2:11" ht="13.5" customHeight="1">
      <c r="B186" s="30"/>
      <c r="D186" s="30"/>
      <c r="E186" s="31"/>
      <c r="F186" s="31"/>
      <c r="G186" s="31"/>
      <c r="H186" s="31"/>
      <c r="I186" s="31"/>
      <c r="J186" s="31"/>
      <c r="K186" s="31"/>
    </row>
    <row r="187" spans="2:11" ht="13.5" customHeight="1">
      <c r="B187" s="30"/>
      <c r="D187" s="30"/>
      <c r="E187" s="31"/>
      <c r="F187" s="31"/>
      <c r="G187" s="31"/>
      <c r="H187" s="31"/>
      <c r="I187" s="31"/>
      <c r="J187" s="31"/>
      <c r="K187" s="31"/>
    </row>
    <row r="188" spans="2:11" ht="13.5" customHeight="1">
      <c r="B188" s="30"/>
      <c r="D188" s="30"/>
      <c r="E188" s="31"/>
      <c r="F188" s="31"/>
      <c r="G188" s="31"/>
      <c r="H188" s="31"/>
      <c r="I188" s="31"/>
      <c r="J188" s="31"/>
      <c r="K188" s="31"/>
    </row>
    <row r="189" spans="2:11" ht="13.5" customHeight="1">
      <c r="B189" s="30"/>
      <c r="D189" s="30"/>
      <c r="E189" s="31"/>
      <c r="F189" s="31"/>
      <c r="G189" s="31"/>
      <c r="H189" s="31"/>
      <c r="I189" s="31"/>
      <c r="J189" s="31"/>
      <c r="K189" s="31"/>
    </row>
    <row r="190" spans="2:11" ht="13.5" customHeight="1">
      <c r="B190" s="30"/>
      <c r="D190" s="30"/>
      <c r="E190" s="31"/>
      <c r="F190" s="31"/>
      <c r="G190" s="31"/>
      <c r="H190" s="31"/>
      <c r="I190" s="31"/>
      <c r="J190" s="31"/>
      <c r="K190" s="31"/>
    </row>
    <row r="191" spans="2:11" ht="13.5" customHeight="1">
      <c r="B191" s="30"/>
      <c r="D191" s="30"/>
      <c r="E191" s="31"/>
      <c r="F191" s="31"/>
      <c r="G191" s="31"/>
      <c r="H191" s="31"/>
      <c r="I191" s="31"/>
      <c r="J191" s="31"/>
      <c r="K191" s="31"/>
    </row>
    <row r="192" spans="2:11" ht="13.5" customHeight="1">
      <c r="B192" s="30"/>
      <c r="D192" s="30"/>
      <c r="E192" s="31"/>
      <c r="F192" s="31"/>
      <c r="G192" s="31"/>
      <c r="H192" s="31"/>
      <c r="I192" s="31"/>
      <c r="J192" s="31"/>
      <c r="K192" s="31"/>
    </row>
    <row r="193" spans="2:11" ht="13.5" customHeight="1">
      <c r="B193" s="30"/>
      <c r="D193" s="30"/>
      <c r="E193" s="31"/>
      <c r="F193" s="31"/>
      <c r="G193" s="31"/>
      <c r="H193" s="31"/>
      <c r="I193" s="31"/>
      <c r="J193" s="31"/>
      <c r="K193" s="31"/>
    </row>
    <row r="194" spans="2:11" ht="13.5" customHeight="1">
      <c r="B194" s="30"/>
      <c r="D194" s="30"/>
      <c r="E194" s="31"/>
      <c r="F194" s="31"/>
      <c r="G194" s="31"/>
      <c r="H194" s="31"/>
      <c r="I194" s="31"/>
      <c r="J194" s="31"/>
      <c r="K194" s="31"/>
    </row>
    <row r="195" spans="2:11" ht="13.5" customHeight="1">
      <c r="B195" s="30"/>
      <c r="D195" s="30"/>
      <c r="E195" s="31"/>
      <c r="F195" s="31"/>
      <c r="G195" s="31"/>
      <c r="H195" s="31"/>
      <c r="I195" s="31"/>
      <c r="J195" s="31"/>
      <c r="K195" s="31"/>
    </row>
    <row r="196" spans="2:11" ht="13.5" customHeight="1">
      <c r="B196" s="30"/>
      <c r="D196" s="30"/>
      <c r="E196" s="31"/>
      <c r="F196" s="31"/>
      <c r="G196" s="31"/>
      <c r="H196" s="31"/>
      <c r="I196" s="31"/>
      <c r="J196" s="31"/>
      <c r="K196" s="31"/>
    </row>
    <row r="197" spans="2:11" ht="13.5" customHeight="1">
      <c r="B197" s="30"/>
      <c r="D197" s="30"/>
      <c r="E197" s="31"/>
      <c r="F197" s="31"/>
      <c r="G197" s="31"/>
      <c r="H197" s="31"/>
      <c r="I197" s="31"/>
      <c r="J197" s="31"/>
      <c r="K197" s="31"/>
    </row>
    <row r="198" spans="2:11" ht="13.5" customHeight="1">
      <c r="B198" s="30"/>
      <c r="D198" s="30"/>
      <c r="E198" s="31"/>
      <c r="F198" s="31"/>
      <c r="G198" s="31"/>
      <c r="H198" s="31"/>
      <c r="I198" s="31"/>
      <c r="J198" s="31"/>
      <c r="K198" s="31"/>
    </row>
    <row r="199" spans="2:11" ht="13.5" customHeight="1">
      <c r="B199" s="30"/>
      <c r="D199" s="30"/>
      <c r="E199" s="31"/>
      <c r="F199" s="31"/>
      <c r="G199" s="31"/>
      <c r="H199" s="31"/>
      <c r="I199" s="31"/>
      <c r="J199" s="31"/>
      <c r="K199" s="31"/>
    </row>
    <row r="200" spans="2:11" ht="13.5" customHeight="1">
      <c r="B200" s="30"/>
      <c r="D200" s="30"/>
      <c r="E200" s="31"/>
      <c r="F200" s="31"/>
      <c r="G200" s="31"/>
      <c r="H200" s="31"/>
      <c r="I200" s="31"/>
      <c r="J200" s="31"/>
      <c r="K200" s="31"/>
    </row>
    <row r="201" spans="2:11" ht="13.5" customHeight="1">
      <c r="B201" s="30"/>
      <c r="D201" s="30"/>
      <c r="E201" s="31"/>
      <c r="F201" s="31"/>
      <c r="G201" s="31"/>
      <c r="H201" s="31"/>
      <c r="I201" s="31"/>
      <c r="J201" s="31"/>
      <c r="K201" s="31"/>
    </row>
    <row r="202" spans="2:11" ht="13.5" customHeight="1">
      <c r="B202" s="30"/>
      <c r="D202" s="30"/>
      <c r="E202" s="31"/>
      <c r="F202" s="31"/>
      <c r="G202" s="31"/>
      <c r="H202" s="31"/>
      <c r="I202" s="31"/>
      <c r="J202" s="31"/>
      <c r="K202" s="31"/>
    </row>
    <row r="203" spans="2:11" ht="13.5" customHeight="1">
      <c r="B203" s="30"/>
      <c r="D203" s="30"/>
      <c r="E203" s="31"/>
      <c r="F203" s="31"/>
      <c r="G203" s="31"/>
      <c r="H203" s="31"/>
      <c r="I203" s="31"/>
      <c r="J203" s="31"/>
      <c r="K203" s="31"/>
    </row>
    <row r="204" spans="2:11" ht="13.5" customHeight="1">
      <c r="B204" s="30"/>
      <c r="D204" s="30"/>
      <c r="E204" s="31"/>
      <c r="F204" s="31"/>
      <c r="G204" s="31"/>
      <c r="H204" s="31"/>
      <c r="I204" s="31"/>
      <c r="J204" s="31"/>
      <c r="K204" s="31"/>
    </row>
    <row r="205" spans="2:11" ht="13.5" customHeight="1">
      <c r="B205" s="30"/>
      <c r="D205" s="30"/>
      <c r="E205" s="31"/>
      <c r="F205" s="31"/>
      <c r="G205" s="31"/>
      <c r="H205" s="31"/>
      <c r="I205" s="31"/>
      <c r="J205" s="31"/>
      <c r="K205" s="31"/>
    </row>
    <row r="206" spans="2:11" ht="13.5" customHeight="1">
      <c r="B206" s="30"/>
      <c r="D206" s="30"/>
      <c r="E206" s="31"/>
      <c r="F206" s="31"/>
      <c r="G206" s="31"/>
      <c r="H206" s="31"/>
      <c r="I206" s="31"/>
      <c r="J206" s="31"/>
      <c r="K206" s="31"/>
    </row>
    <row r="207" spans="2:11" ht="13.5" customHeight="1">
      <c r="B207" s="30"/>
      <c r="D207" s="30"/>
      <c r="E207" s="31"/>
      <c r="F207" s="31"/>
      <c r="G207" s="31"/>
      <c r="H207" s="31"/>
      <c r="I207" s="31"/>
      <c r="J207" s="31"/>
      <c r="K207" s="31"/>
    </row>
    <row r="208" spans="2:11" ht="13.5" customHeight="1">
      <c r="B208" s="30"/>
      <c r="D208" s="30"/>
      <c r="E208" s="31"/>
      <c r="F208" s="31"/>
      <c r="G208" s="31"/>
      <c r="H208" s="31"/>
      <c r="I208" s="31"/>
      <c r="J208" s="31"/>
      <c r="K208" s="31"/>
    </row>
    <row r="209" spans="2:11" ht="13.5" customHeight="1">
      <c r="B209" s="30"/>
      <c r="D209" s="30"/>
      <c r="E209" s="31"/>
      <c r="F209" s="31"/>
      <c r="G209" s="31"/>
      <c r="H209" s="31"/>
      <c r="I209" s="31"/>
      <c r="J209" s="31"/>
      <c r="K209" s="31"/>
    </row>
    <row r="210" spans="2:11" ht="13.5" customHeight="1">
      <c r="B210" s="30"/>
      <c r="D210" s="30"/>
      <c r="E210" s="31"/>
      <c r="F210" s="31"/>
      <c r="G210" s="31"/>
      <c r="H210" s="31"/>
      <c r="I210" s="31"/>
      <c r="J210" s="31"/>
      <c r="K210" s="31"/>
    </row>
    <row r="211" spans="2:11" ht="13.5" customHeight="1">
      <c r="B211" s="30"/>
      <c r="D211" s="30"/>
      <c r="E211" s="31"/>
      <c r="F211" s="31"/>
      <c r="G211" s="31"/>
      <c r="H211" s="31"/>
      <c r="I211" s="31"/>
      <c r="J211" s="31"/>
      <c r="K211" s="31"/>
    </row>
    <row r="212" spans="2:11" ht="13.5" customHeight="1">
      <c r="B212" s="30"/>
      <c r="D212" s="30"/>
      <c r="E212" s="31"/>
      <c r="F212" s="31"/>
      <c r="G212" s="31"/>
      <c r="H212" s="31"/>
      <c r="I212" s="31"/>
      <c r="J212" s="31"/>
      <c r="K212" s="31"/>
    </row>
    <row r="213" spans="2:11" ht="13.5" customHeight="1">
      <c r="B213" s="30"/>
      <c r="D213" s="30"/>
      <c r="E213" s="31"/>
      <c r="F213" s="31"/>
      <c r="G213" s="31"/>
      <c r="H213" s="31"/>
      <c r="I213" s="31"/>
      <c r="J213" s="31"/>
      <c r="K213" s="31"/>
    </row>
    <row r="214" spans="2:11" ht="13.5" customHeight="1">
      <c r="B214" s="30"/>
      <c r="D214" s="30"/>
      <c r="E214" s="31"/>
      <c r="F214" s="31"/>
      <c r="G214" s="31"/>
      <c r="H214" s="31"/>
      <c r="I214" s="31"/>
      <c r="J214" s="31"/>
      <c r="K214" s="31"/>
    </row>
    <row r="215" spans="2:11" ht="13.5" customHeight="1">
      <c r="B215" s="30"/>
      <c r="D215" s="30"/>
      <c r="E215" s="31"/>
      <c r="F215" s="31"/>
      <c r="G215" s="31"/>
      <c r="H215" s="31"/>
      <c r="I215" s="31"/>
      <c r="J215" s="31"/>
      <c r="K215" s="31"/>
    </row>
    <row r="216" spans="2:11" ht="13.5" customHeight="1">
      <c r="B216" s="30"/>
      <c r="D216" s="30"/>
      <c r="E216" s="31"/>
      <c r="F216" s="31"/>
      <c r="G216" s="31"/>
      <c r="H216" s="31"/>
      <c r="I216" s="31"/>
      <c r="J216" s="31"/>
      <c r="K216" s="31"/>
    </row>
    <row r="217" spans="2:11" ht="13.5" customHeight="1">
      <c r="B217" s="30"/>
      <c r="D217" s="30"/>
      <c r="E217" s="31"/>
      <c r="F217" s="31"/>
      <c r="G217" s="31"/>
      <c r="H217" s="31"/>
      <c r="I217" s="31"/>
      <c r="J217" s="31"/>
      <c r="K217" s="31"/>
    </row>
    <row r="218" spans="2:11" ht="13.5" customHeight="1">
      <c r="B218" s="30"/>
      <c r="D218" s="30"/>
      <c r="E218" s="31"/>
      <c r="F218" s="31"/>
      <c r="G218" s="31"/>
      <c r="H218" s="31"/>
      <c r="I218" s="31"/>
      <c r="J218" s="31"/>
      <c r="K218" s="31"/>
    </row>
    <row r="219" spans="2:11" ht="13.5" customHeight="1">
      <c r="B219" s="30"/>
      <c r="D219" s="30"/>
      <c r="E219" s="31"/>
      <c r="F219" s="31"/>
      <c r="G219" s="31"/>
      <c r="H219" s="31"/>
      <c r="I219" s="31"/>
      <c r="J219" s="31"/>
      <c r="K219" s="31"/>
    </row>
    <row r="220" spans="2:11" ht="13.5" customHeight="1">
      <c r="B220" s="30"/>
      <c r="D220" s="30"/>
      <c r="E220" s="31"/>
      <c r="F220" s="31"/>
      <c r="G220" s="31"/>
      <c r="H220" s="31"/>
      <c r="I220" s="31"/>
      <c r="J220" s="31"/>
      <c r="K220" s="31"/>
    </row>
    <row r="221" spans="2:11" ht="13.5" customHeight="1">
      <c r="B221" s="30"/>
      <c r="D221" s="30"/>
      <c r="E221" s="31"/>
      <c r="F221" s="31"/>
      <c r="G221" s="31"/>
      <c r="H221" s="31"/>
      <c r="I221" s="31"/>
      <c r="J221" s="31"/>
      <c r="K221" s="31"/>
    </row>
    <row r="222" spans="2:11" ht="13.5" customHeight="1">
      <c r="B222" s="30"/>
      <c r="D222" s="30"/>
      <c r="E222" s="31"/>
      <c r="F222" s="31"/>
      <c r="G222" s="31"/>
      <c r="H222" s="31"/>
      <c r="I222" s="31"/>
      <c r="J222" s="31"/>
      <c r="K222" s="31"/>
    </row>
    <row r="223" spans="2:11" ht="13.5" customHeight="1">
      <c r="B223" s="30"/>
      <c r="D223" s="30"/>
      <c r="E223" s="31"/>
      <c r="F223" s="31"/>
      <c r="G223" s="31"/>
      <c r="H223" s="31"/>
      <c r="I223" s="31"/>
      <c r="J223" s="31"/>
      <c r="K223" s="31"/>
    </row>
    <row r="224" spans="2:11" ht="13.5" customHeight="1">
      <c r="B224" s="30"/>
      <c r="D224" s="30"/>
      <c r="E224" s="31"/>
      <c r="F224" s="31"/>
      <c r="G224" s="31"/>
      <c r="H224" s="31"/>
      <c r="I224" s="31"/>
      <c r="J224" s="31"/>
      <c r="K224" s="31"/>
    </row>
    <row r="225" spans="2:11" ht="13.5" customHeight="1">
      <c r="B225" s="30"/>
      <c r="D225" s="30"/>
      <c r="E225" s="31"/>
      <c r="F225" s="31"/>
      <c r="G225" s="31"/>
      <c r="H225" s="31"/>
      <c r="I225" s="31"/>
      <c r="J225" s="31"/>
      <c r="K225" s="31"/>
    </row>
    <row r="226" spans="2:11" ht="13.5" customHeight="1">
      <c r="B226" s="30"/>
      <c r="D226" s="30"/>
      <c r="E226" s="31"/>
      <c r="F226" s="31"/>
      <c r="G226" s="31"/>
      <c r="H226" s="31"/>
      <c r="I226" s="31"/>
      <c r="J226" s="31"/>
      <c r="K226" s="31"/>
    </row>
    <row r="227" spans="2:11" ht="13.5" customHeight="1">
      <c r="B227" s="30"/>
      <c r="D227" s="30"/>
      <c r="E227" s="31"/>
      <c r="F227" s="31"/>
      <c r="G227" s="31"/>
      <c r="H227" s="31"/>
      <c r="I227" s="31"/>
      <c r="J227" s="31"/>
      <c r="K227" s="31"/>
    </row>
    <row r="228" spans="2:11" ht="13.5" customHeight="1">
      <c r="B228" s="30"/>
      <c r="D228" s="30"/>
      <c r="E228" s="31"/>
      <c r="F228" s="31"/>
      <c r="G228" s="31"/>
      <c r="H228" s="31"/>
      <c r="I228" s="31"/>
      <c r="J228" s="31"/>
      <c r="K228" s="31"/>
    </row>
    <row r="229" spans="2:11" ht="13.5" customHeight="1">
      <c r="B229" s="30"/>
      <c r="D229" s="30"/>
      <c r="E229" s="31"/>
      <c r="F229" s="31"/>
      <c r="G229" s="31"/>
      <c r="H229" s="31"/>
      <c r="I229" s="31"/>
      <c r="J229" s="31"/>
      <c r="K229" s="31"/>
    </row>
    <row r="230" spans="2:11" ht="13.5" customHeight="1">
      <c r="B230" s="30"/>
      <c r="D230" s="30"/>
      <c r="E230" s="31"/>
      <c r="F230" s="31"/>
      <c r="G230" s="31"/>
      <c r="H230" s="31"/>
      <c r="I230" s="31"/>
      <c r="J230" s="31"/>
      <c r="K230" s="31"/>
    </row>
    <row r="231" spans="2:11" ht="13.5" customHeight="1">
      <c r="B231" s="30"/>
      <c r="D231" s="30"/>
      <c r="E231" s="31"/>
      <c r="F231" s="31"/>
      <c r="G231" s="31"/>
      <c r="H231" s="31"/>
      <c r="I231" s="31"/>
      <c r="J231" s="31"/>
      <c r="K231" s="31"/>
    </row>
    <row r="232" spans="2:11" ht="13.5" customHeight="1">
      <c r="B232" s="30"/>
      <c r="D232" s="30"/>
      <c r="E232" s="31"/>
      <c r="F232" s="31"/>
      <c r="G232" s="31"/>
      <c r="H232" s="31"/>
      <c r="I232" s="31"/>
      <c r="J232" s="31"/>
      <c r="K232" s="31"/>
    </row>
    <row r="233" spans="2:11" ht="13.5" customHeight="1">
      <c r="B233" s="30"/>
      <c r="D233" s="30"/>
      <c r="E233" s="31"/>
      <c r="F233" s="31"/>
      <c r="G233" s="31"/>
      <c r="H233" s="31"/>
      <c r="I233" s="31"/>
      <c r="J233" s="31"/>
      <c r="K233" s="31"/>
    </row>
    <row r="234" spans="2:11" ht="13.5" customHeight="1">
      <c r="B234" s="30"/>
      <c r="D234" s="30"/>
      <c r="E234" s="31"/>
      <c r="F234" s="31"/>
      <c r="G234" s="31"/>
      <c r="H234" s="31"/>
      <c r="I234" s="31"/>
      <c r="J234" s="31"/>
      <c r="K234" s="31"/>
    </row>
    <row r="235" spans="2:11" ht="13.5" customHeight="1">
      <c r="B235" s="30"/>
      <c r="D235" s="30"/>
      <c r="E235" s="31"/>
      <c r="F235" s="31"/>
      <c r="G235" s="31"/>
      <c r="H235" s="31"/>
      <c r="I235" s="31"/>
      <c r="J235" s="31"/>
      <c r="K235" s="31"/>
    </row>
    <row r="236" spans="2:11" ht="13.5" customHeight="1">
      <c r="B236" s="30"/>
      <c r="D236" s="30"/>
      <c r="E236" s="31"/>
      <c r="F236" s="31"/>
      <c r="G236" s="31"/>
      <c r="H236" s="31"/>
      <c r="I236" s="31"/>
      <c r="J236" s="31"/>
      <c r="K236" s="31"/>
    </row>
    <row r="237" spans="2:11" ht="13.5" customHeight="1">
      <c r="B237" s="30"/>
      <c r="D237" s="30"/>
      <c r="E237" s="31"/>
      <c r="F237" s="31"/>
      <c r="G237" s="31"/>
      <c r="H237" s="31"/>
      <c r="I237" s="31"/>
      <c r="J237" s="31"/>
      <c r="K237" s="31"/>
    </row>
    <row r="238" spans="2:11" ht="13.5" customHeight="1">
      <c r="B238" s="30"/>
      <c r="D238" s="30"/>
      <c r="E238" s="31"/>
      <c r="F238" s="31"/>
      <c r="G238" s="31"/>
      <c r="H238" s="31"/>
      <c r="I238" s="31"/>
      <c r="J238" s="31"/>
      <c r="K238" s="31"/>
    </row>
    <row r="239" spans="2:11" ht="13.5" customHeight="1">
      <c r="B239" s="30"/>
      <c r="D239" s="30"/>
      <c r="E239" s="31"/>
      <c r="F239" s="31"/>
      <c r="G239" s="31"/>
      <c r="H239" s="31"/>
      <c r="I239" s="31"/>
      <c r="J239" s="31"/>
      <c r="K239" s="31"/>
    </row>
    <row r="240" spans="2:11" ht="13.5" customHeight="1">
      <c r="B240" s="30"/>
      <c r="D240" s="30"/>
      <c r="E240" s="31"/>
      <c r="F240" s="31"/>
      <c r="G240" s="31"/>
      <c r="H240" s="31"/>
      <c r="I240" s="31"/>
      <c r="J240" s="31"/>
      <c r="K240" s="31"/>
    </row>
    <row r="241" spans="2:11" ht="13.5" customHeight="1">
      <c r="B241" s="30"/>
      <c r="D241" s="30"/>
      <c r="E241" s="31"/>
      <c r="F241" s="31"/>
      <c r="G241" s="31"/>
      <c r="H241" s="31"/>
      <c r="I241" s="31"/>
      <c r="J241" s="31"/>
      <c r="K241" s="31"/>
    </row>
    <row r="242" spans="2:11" ht="13.5" customHeight="1">
      <c r="B242" s="30"/>
      <c r="D242" s="30"/>
      <c r="E242" s="31"/>
      <c r="F242" s="31"/>
      <c r="G242" s="31"/>
      <c r="H242" s="31"/>
      <c r="I242" s="31"/>
      <c r="J242" s="31"/>
      <c r="K242" s="31"/>
    </row>
    <row r="243" spans="2:11" ht="13.5" customHeight="1">
      <c r="B243" s="30"/>
      <c r="D243" s="30"/>
      <c r="E243" s="31"/>
      <c r="F243" s="31"/>
      <c r="G243" s="31"/>
      <c r="H243" s="31"/>
      <c r="I243" s="31"/>
      <c r="J243" s="31"/>
      <c r="K243" s="31"/>
    </row>
    <row r="244" spans="2:11" ht="13.5" customHeight="1">
      <c r="B244" s="30"/>
      <c r="D244" s="30"/>
      <c r="E244" s="31"/>
      <c r="F244" s="31"/>
      <c r="G244" s="31"/>
      <c r="H244" s="31"/>
      <c r="I244" s="31"/>
      <c r="J244" s="31"/>
      <c r="K244" s="31"/>
    </row>
    <row r="245" spans="2:11" ht="13.5" customHeight="1">
      <c r="B245" s="30"/>
      <c r="D245" s="30"/>
      <c r="E245" s="31"/>
      <c r="F245" s="31"/>
      <c r="G245" s="31"/>
      <c r="H245" s="31"/>
      <c r="I245" s="31"/>
      <c r="J245" s="31"/>
      <c r="K245" s="31"/>
    </row>
    <row r="246" spans="2:11" ht="13.5" customHeight="1">
      <c r="B246" s="30"/>
      <c r="D246" s="30"/>
      <c r="E246" s="31"/>
      <c r="F246" s="31"/>
      <c r="G246" s="31"/>
      <c r="H246" s="31"/>
      <c r="I246" s="31"/>
      <c r="J246" s="31"/>
      <c r="K246" s="31"/>
    </row>
    <row r="247" spans="2:11" ht="13.5" customHeight="1">
      <c r="B247" s="30"/>
      <c r="D247" s="30"/>
      <c r="E247" s="31"/>
      <c r="F247" s="31"/>
      <c r="G247" s="31"/>
      <c r="H247" s="31"/>
      <c r="I247" s="31"/>
      <c r="J247" s="31"/>
      <c r="K247" s="31"/>
    </row>
    <row r="248" spans="2:11" ht="13.5" customHeight="1">
      <c r="B248" s="30"/>
      <c r="D248" s="30"/>
      <c r="E248" s="31"/>
      <c r="F248" s="31"/>
      <c r="G248" s="31"/>
      <c r="H248" s="31"/>
      <c r="I248" s="31"/>
      <c r="J248" s="31"/>
      <c r="K248" s="31"/>
    </row>
    <row r="249" spans="2:11" ht="13.5" customHeight="1">
      <c r="B249" s="30"/>
      <c r="D249" s="30"/>
      <c r="E249" s="31"/>
      <c r="F249" s="31"/>
      <c r="G249" s="31"/>
      <c r="H249" s="31"/>
      <c r="I249" s="31"/>
      <c r="J249" s="31"/>
      <c r="K249" s="31"/>
    </row>
    <row r="250" spans="2:11" ht="13.5" customHeight="1">
      <c r="B250" s="30"/>
      <c r="D250" s="30"/>
      <c r="E250" s="31"/>
      <c r="F250" s="31"/>
      <c r="G250" s="31"/>
      <c r="H250" s="31"/>
      <c r="I250" s="31"/>
      <c r="J250" s="31"/>
      <c r="K250" s="31"/>
    </row>
    <row r="251" spans="2:11" ht="13.5" customHeight="1">
      <c r="B251" s="30"/>
      <c r="D251" s="30"/>
      <c r="E251" s="31"/>
      <c r="F251" s="31"/>
      <c r="G251" s="31"/>
      <c r="H251" s="31"/>
      <c r="I251" s="31"/>
      <c r="J251" s="31"/>
      <c r="K251" s="31"/>
    </row>
    <row r="252" spans="2:11" ht="13.5" customHeight="1">
      <c r="B252" s="30"/>
      <c r="D252" s="30"/>
      <c r="E252" s="31"/>
      <c r="F252" s="31"/>
      <c r="G252" s="31"/>
      <c r="H252" s="31"/>
      <c r="I252" s="31"/>
      <c r="J252" s="31"/>
      <c r="K252" s="31"/>
    </row>
    <row r="253" spans="2:11" ht="13.5" customHeight="1">
      <c r="B253" s="30"/>
      <c r="D253" s="30"/>
      <c r="E253" s="31"/>
      <c r="F253" s="31"/>
      <c r="G253" s="31"/>
      <c r="H253" s="31"/>
      <c r="I253" s="31"/>
      <c r="J253" s="31"/>
      <c r="K253" s="31"/>
    </row>
    <row r="254" spans="2:11" ht="13.5" customHeight="1">
      <c r="B254" s="30"/>
      <c r="D254" s="30"/>
      <c r="E254" s="31"/>
      <c r="F254" s="31"/>
      <c r="G254" s="31"/>
      <c r="H254" s="31"/>
      <c r="I254" s="31"/>
      <c r="J254" s="31"/>
      <c r="K254" s="31"/>
    </row>
    <row r="255" spans="2:11" ht="13.5" customHeight="1">
      <c r="B255" s="30"/>
      <c r="D255" s="30"/>
      <c r="E255" s="31"/>
      <c r="F255" s="31"/>
      <c r="G255" s="31"/>
      <c r="H255" s="31"/>
      <c r="I255" s="31"/>
      <c r="J255" s="31"/>
      <c r="K255" s="31"/>
    </row>
    <row r="256" spans="2:11" ht="13.5" customHeight="1">
      <c r="B256" s="30"/>
      <c r="D256" s="30"/>
      <c r="E256" s="31"/>
      <c r="F256" s="31"/>
      <c r="G256" s="31"/>
      <c r="H256" s="31"/>
      <c r="I256" s="31"/>
      <c r="J256" s="31"/>
      <c r="K256" s="31"/>
    </row>
    <row r="257" spans="2:11" ht="13.5" customHeight="1">
      <c r="B257" s="30"/>
      <c r="D257" s="30"/>
      <c r="E257" s="31"/>
      <c r="F257" s="31"/>
      <c r="G257" s="31"/>
      <c r="H257" s="31"/>
      <c r="I257" s="31"/>
      <c r="J257" s="31"/>
      <c r="K257" s="31"/>
    </row>
    <row r="258" spans="2:11" ht="13.5" customHeight="1">
      <c r="B258" s="30"/>
      <c r="D258" s="30"/>
      <c r="E258" s="31"/>
      <c r="F258" s="31"/>
      <c r="G258" s="31"/>
      <c r="H258" s="31"/>
      <c r="I258" s="31"/>
      <c r="J258" s="31"/>
      <c r="K258" s="31"/>
    </row>
    <row r="259" spans="2:11" ht="13.5" customHeight="1">
      <c r="B259" s="30"/>
      <c r="D259" s="30"/>
      <c r="E259" s="31"/>
      <c r="F259" s="31"/>
      <c r="G259" s="31"/>
      <c r="H259" s="31"/>
      <c r="I259" s="31"/>
      <c r="J259" s="31"/>
      <c r="K259" s="31"/>
    </row>
    <row r="260" spans="2:11" ht="13.5" customHeight="1">
      <c r="B260" s="30"/>
      <c r="D260" s="30"/>
      <c r="E260" s="31"/>
      <c r="F260" s="31"/>
      <c r="G260" s="31"/>
      <c r="H260" s="31"/>
      <c r="I260" s="31"/>
      <c r="J260" s="31"/>
      <c r="K260" s="31"/>
    </row>
    <row r="261" spans="2:11" ht="13.5" customHeight="1">
      <c r="B261" s="30"/>
      <c r="D261" s="30"/>
      <c r="E261" s="31"/>
      <c r="F261" s="31"/>
      <c r="G261" s="31"/>
      <c r="H261" s="31"/>
      <c r="I261" s="31"/>
      <c r="J261" s="31"/>
      <c r="K261" s="31"/>
    </row>
    <row r="262" spans="2:11" ht="13.5" customHeight="1">
      <c r="B262" s="30"/>
      <c r="D262" s="30"/>
      <c r="E262" s="31"/>
      <c r="F262" s="31"/>
      <c r="G262" s="31"/>
      <c r="H262" s="31"/>
      <c r="I262" s="31"/>
      <c r="J262" s="31"/>
      <c r="K262" s="31"/>
    </row>
    <row r="263" spans="2:11" ht="13.5" customHeight="1">
      <c r="B263" s="30"/>
      <c r="D263" s="30"/>
      <c r="E263" s="31"/>
      <c r="F263" s="31"/>
      <c r="G263" s="31"/>
      <c r="H263" s="31"/>
      <c r="I263" s="31"/>
      <c r="J263" s="31"/>
      <c r="K263" s="31"/>
    </row>
    <row r="264" spans="2:11" ht="13.5" customHeight="1">
      <c r="B264" s="30"/>
      <c r="D264" s="30"/>
      <c r="E264" s="31"/>
      <c r="F264" s="31"/>
      <c r="G264" s="31"/>
      <c r="H264" s="31"/>
      <c r="I264" s="31"/>
      <c r="J264" s="31"/>
      <c r="K264" s="31"/>
    </row>
    <row r="265" spans="2:11" ht="13.5" customHeight="1">
      <c r="B265" s="30"/>
      <c r="D265" s="30"/>
      <c r="E265" s="31"/>
      <c r="F265" s="31"/>
      <c r="G265" s="31"/>
      <c r="H265" s="31"/>
      <c r="I265" s="31"/>
      <c r="J265" s="31"/>
      <c r="K265" s="31"/>
    </row>
    <row r="266" spans="2:11" ht="13.5" customHeight="1">
      <c r="B266" s="30"/>
      <c r="D266" s="30"/>
      <c r="E266" s="31"/>
      <c r="F266" s="31"/>
      <c r="G266" s="31"/>
      <c r="H266" s="31"/>
      <c r="I266" s="31"/>
      <c r="J266" s="31"/>
      <c r="K266" s="31"/>
    </row>
    <row r="267" spans="2:11" ht="13.5" customHeight="1">
      <c r="B267" s="30"/>
      <c r="D267" s="30"/>
      <c r="E267" s="31"/>
      <c r="F267" s="31"/>
      <c r="G267" s="31"/>
      <c r="H267" s="31"/>
      <c r="I267" s="31"/>
      <c r="J267" s="31"/>
      <c r="K267" s="31"/>
    </row>
    <row r="268" spans="2:11" ht="13.5" customHeight="1">
      <c r="B268" s="30"/>
      <c r="D268" s="30"/>
      <c r="E268" s="31"/>
      <c r="F268" s="31"/>
      <c r="G268" s="31"/>
      <c r="H268" s="31"/>
      <c r="I268" s="31"/>
      <c r="J268" s="31"/>
      <c r="K268" s="31"/>
    </row>
    <row r="269" spans="2:11" ht="13.5" customHeight="1">
      <c r="B269" s="30"/>
      <c r="D269" s="30"/>
      <c r="E269" s="31"/>
      <c r="F269" s="31"/>
      <c r="G269" s="31"/>
      <c r="H269" s="31"/>
      <c r="I269" s="31"/>
      <c r="J269" s="31"/>
      <c r="K269" s="31"/>
    </row>
    <row r="270" spans="2:11" ht="13.5" customHeight="1">
      <c r="B270" s="30"/>
      <c r="D270" s="30"/>
      <c r="E270" s="31"/>
      <c r="F270" s="31"/>
      <c r="G270" s="31"/>
      <c r="H270" s="31"/>
      <c r="I270" s="31"/>
      <c r="J270" s="31"/>
      <c r="K270" s="31"/>
    </row>
    <row r="271" spans="2:11" ht="13.5" customHeight="1">
      <c r="B271" s="30"/>
      <c r="D271" s="30"/>
      <c r="E271" s="31"/>
      <c r="F271" s="31"/>
      <c r="G271" s="31"/>
      <c r="H271" s="31"/>
      <c r="I271" s="31"/>
      <c r="J271" s="31"/>
      <c r="K271" s="31"/>
    </row>
    <row r="272" spans="2:11" ht="13.5" customHeight="1">
      <c r="B272" s="30"/>
      <c r="D272" s="30"/>
      <c r="E272" s="31"/>
      <c r="F272" s="31"/>
      <c r="G272" s="31"/>
      <c r="H272" s="31"/>
      <c r="I272" s="31"/>
      <c r="J272" s="31"/>
      <c r="K272" s="31"/>
    </row>
    <row r="273" spans="2:11" ht="13.5" customHeight="1">
      <c r="B273" s="30"/>
      <c r="D273" s="30"/>
      <c r="E273" s="31"/>
      <c r="F273" s="31"/>
      <c r="G273" s="31"/>
      <c r="H273" s="31"/>
      <c r="I273" s="31"/>
      <c r="J273" s="31"/>
      <c r="K273" s="31"/>
    </row>
    <row r="274" spans="2:11" ht="13.5" customHeight="1">
      <c r="B274" s="30"/>
      <c r="D274" s="30"/>
      <c r="E274" s="31"/>
      <c r="F274" s="31"/>
      <c r="G274" s="31"/>
      <c r="H274" s="31"/>
      <c r="I274" s="31"/>
      <c r="J274" s="31"/>
      <c r="K274" s="31"/>
    </row>
    <row r="275" spans="2:11" ht="13.5" customHeight="1">
      <c r="B275" s="30"/>
      <c r="D275" s="30"/>
      <c r="E275" s="31"/>
      <c r="F275" s="31"/>
      <c r="G275" s="31"/>
      <c r="H275" s="31"/>
      <c r="I275" s="31"/>
      <c r="J275" s="31"/>
      <c r="K275" s="31"/>
    </row>
    <row r="276" spans="2:11" ht="13.5" customHeight="1">
      <c r="B276" s="30"/>
      <c r="D276" s="30"/>
      <c r="E276" s="31"/>
      <c r="F276" s="31"/>
      <c r="G276" s="31"/>
      <c r="H276" s="31"/>
      <c r="I276" s="31"/>
      <c r="J276" s="31"/>
      <c r="K276" s="31"/>
    </row>
    <row r="277" spans="2:11" ht="13.5" customHeight="1">
      <c r="B277" s="30"/>
      <c r="D277" s="30"/>
      <c r="E277" s="31"/>
      <c r="F277" s="31"/>
      <c r="G277" s="31"/>
      <c r="H277" s="31"/>
      <c r="I277" s="31"/>
      <c r="J277" s="31"/>
      <c r="K277" s="31"/>
    </row>
    <row r="278" spans="2:11" ht="13.5" customHeight="1">
      <c r="B278" s="30"/>
      <c r="D278" s="30"/>
      <c r="E278" s="31"/>
      <c r="F278" s="31"/>
      <c r="G278" s="31"/>
      <c r="H278" s="31"/>
      <c r="I278" s="31"/>
      <c r="J278" s="31"/>
      <c r="K278" s="31"/>
    </row>
    <row r="279" spans="2:11" ht="13.5" customHeight="1">
      <c r="B279" s="30"/>
      <c r="D279" s="30"/>
      <c r="E279" s="31"/>
      <c r="F279" s="31"/>
      <c r="G279" s="31"/>
      <c r="H279" s="31"/>
      <c r="I279" s="31"/>
      <c r="J279" s="31"/>
      <c r="K279" s="31"/>
    </row>
    <row r="280" spans="2:11" ht="13.5" customHeight="1">
      <c r="B280" s="30"/>
      <c r="D280" s="30"/>
      <c r="E280" s="31"/>
      <c r="F280" s="31"/>
      <c r="G280" s="31"/>
      <c r="H280" s="31"/>
      <c r="I280" s="31"/>
      <c r="J280" s="31"/>
      <c r="K280" s="31"/>
    </row>
    <row r="281" spans="2:11" ht="13.5" customHeight="1">
      <c r="B281" s="30"/>
      <c r="D281" s="30"/>
      <c r="E281" s="31"/>
      <c r="F281" s="31"/>
      <c r="G281" s="31"/>
      <c r="H281" s="31"/>
      <c r="I281" s="31"/>
      <c r="J281" s="31"/>
      <c r="K281" s="31"/>
    </row>
    <row r="282" spans="2:11" ht="13.5" customHeight="1">
      <c r="B282" s="30"/>
      <c r="D282" s="30"/>
      <c r="E282" s="31"/>
      <c r="F282" s="31"/>
      <c r="G282" s="31"/>
      <c r="H282" s="31"/>
      <c r="I282" s="31"/>
      <c r="J282" s="31"/>
      <c r="K282" s="31"/>
    </row>
    <row r="283" spans="2:11" ht="13.5" customHeight="1">
      <c r="B283" s="30"/>
      <c r="D283" s="30"/>
      <c r="E283" s="31"/>
      <c r="F283" s="31"/>
      <c r="G283" s="31"/>
      <c r="H283" s="31"/>
      <c r="I283" s="31"/>
      <c r="J283" s="31"/>
      <c r="K283" s="31"/>
    </row>
    <row r="284" spans="2:11" ht="13.5" customHeight="1">
      <c r="B284" s="30"/>
      <c r="D284" s="30"/>
      <c r="E284" s="31"/>
      <c r="F284" s="31"/>
      <c r="G284" s="31"/>
      <c r="H284" s="31"/>
      <c r="I284" s="31"/>
      <c r="J284" s="31"/>
      <c r="K284" s="31"/>
    </row>
    <row r="285" spans="2:11" ht="13.5" customHeight="1">
      <c r="B285" s="30"/>
      <c r="D285" s="30"/>
      <c r="E285" s="31"/>
      <c r="F285" s="31"/>
      <c r="G285" s="31"/>
      <c r="H285" s="31"/>
      <c r="I285" s="31"/>
      <c r="J285" s="31"/>
      <c r="K285" s="31"/>
    </row>
    <row r="286" spans="2:11" ht="13.5" customHeight="1">
      <c r="B286" s="30"/>
      <c r="D286" s="30"/>
      <c r="E286" s="31"/>
      <c r="F286" s="31"/>
      <c r="G286" s="31"/>
      <c r="H286" s="31"/>
      <c r="I286" s="31"/>
      <c r="J286" s="31"/>
      <c r="K286" s="31"/>
    </row>
    <row r="287" spans="2:11" ht="13.5" customHeight="1">
      <c r="B287" s="30"/>
      <c r="D287" s="30"/>
      <c r="E287" s="31"/>
      <c r="F287" s="31"/>
      <c r="G287" s="31"/>
      <c r="H287" s="31"/>
      <c r="I287" s="31"/>
      <c r="J287" s="31"/>
      <c r="K287" s="31"/>
    </row>
    <row r="288" spans="2:11" ht="13.5" customHeight="1">
      <c r="B288" s="30"/>
      <c r="D288" s="30"/>
      <c r="E288" s="31"/>
      <c r="F288" s="31"/>
      <c r="G288" s="31"/>
      <c r="H288" s="31"/>
      <c r="I288" s="31"/>
      <c r="J288" s="31"/>
      <c r="K288" s="31"/>
    </row>
    <row r="289" spans="2:11" ht="13.5" customHeight="1">
      <c r="B289" s="30"/>
      <c r="D289" s="30"/>
      <c r="E289" s="31"/>
      <c r="F289" s="31"/>
      <c r="G289" s="31"/>
      <c r="H289" s="31"/>
      <c r="I289" s="31"/>
      <c r="J289" s="31"/>
      <c r="K289" s="31"/>
    </row>
    <row r="290" spans="2:11" ht="13.5" customHeight="1">
      <c r="B290" s="30"/>
      <c r="D290" s="30"/>
      <c r="E290" s="31"/>
      <c r="F290" s="31"/>
      <c r="G290" s="31"/>
      <c r="H290" s="31"/>
      <c r="I290" s="31"/>
      <c r="J290" s="31"/>
      <c r="K290" s="31"/>
    </row>
    <row r="291" spans="2:11" ht="13.5" customHeight="1">
      <c r="B291" s="30"/>
      <c r="D291" s="30"/>
      <c r="E291" s="31"/>
      <c r="F291" s="31"/>
      <c r="G291" s="31"/>
      <c r="H291" s="31"/>
      <c r="I291" s="31"/>
      <c r="J291" s="31"/>
      <c r="K291" s="31"/>
    </row>
    <row r="292" spans="2:11" ht="13.5" customHeight="1">
      <c r="B292" s="30"/>
      <c r="D292" s="30"/>
      <c r="E292" s="31"/>
      <c r="F292" s="31"/>
      <c r="G292" s="31"/>
      <c r="H292" s="31"/>
      <c r="I292" s="31"/>
      <c r="J292" s="31"/>
      <c r="K292" s="31"/>
    </row>
    <row r="293" spans="2:11" ht="13.5" customHeight="1">
      <c r="B293" s="30"/>
      <c r="D293" s="30"/>
      <c r="E293" s="31"/>
      <c r="F293" s="31"/>
      <c r="G293" s="31"/>
      <c r="H293" s="31"/>
      <c r="I293" s="31"/>
      <c r="J293" s="31"/>
      <c r="K293" s="31"/>
    </row>
    <row r="294" spans="2:11" ht="13.5" customHeight="1">
      <c r="B294" s="30"/>
      <c r="D294" s="30"/>
      <c r="E294" s="31"/>
      <c r="F294" s="31"/>
      <c r="G294" s="31"/>
      <c r="H294" s="31"/>
      <c r="I294" s="31"/>
      <c r="J294" s="31"/>
      <c r="K294" s="31"/>
    </row>
    <row r="295" spans="2:11" ht="13.5" customHeight="1">
      <c r="B295" s="30"/>
      <c r="D295" s="30"/>
      <c r="E295" s="31"/>
      <c r="F295" s="31"/>
      <c r="G295" s="31"/>
      <c r="H295" s="31"/>
      <c r="I295" s="31"/>
      <c r="J295" s="31"/>
      <c r="K295" s="31"/>
    </row>
    <row r="296" spans="2:11" ht="13.5" customHeight="1">
      <c r="B296" s="30"/>
      <c r="D296" s="30"/>
      <c r="E296" s="31"/>
      <c r="F296" s="31"/>
      <c r="G296" s="31"/>
      <c r="H296" s="31"/>
      <c r="I296" s="31"/>
      <c r="J296" s="31"/>
      <c r="K296" s="31"/>
    </row>
    <row r="297" spans="2:11" ht="13.5" customHeight="1">
      <c r="B297" s="30"/>
      <c r="D297" s="30"/>
      <c r="E297" s="31"/>
      <c r="F297" s="31"/>
      <c r="G297" s="31"/>
      <c r="H297" s="31"/>
      <c r="I297" s="31"/>
      <c r="J297" s="31"/>
      <c r="K297" s="31"/>
    </row>
    <row r="298" spans="2:11" ht="13.5" customHeight="1">
      <c r="B298" s="30"/>
      <c r="D298" s="30"/>
      <c r="E298" s="31"/>
      <c r="F298" s="31"/>
      <c r="G298" s="31"/>
      <c r="H298" s="31"/>
      <c r="I298" s="31"/>
      <c r="J298" s="31"/>
      <c r="K298" s="31"/>
    </row>
    <row r="299" spans="2:11" ht="13.5" customHeight="1">
      <c r="B299" s="30"/>
      <c r="D299" s="30"/>
      <c r="E299" s="31"/>
      <c r="F299" s="31"/>
      <c r="G299" s="31"/>
      <c r="H299" s="31"/>
      <c r="I299" s="31"/>
      <c r="J299" s="31"/>
      <c r="K299" s="31"/>
    </row>
    <row r="300" spans="2:11" ht="13.5" customHeight="1">
      <c r="B300" s="30"/>
      <c r="D300" s="30"/>
      <c r="E300" s="31"/>
      <c r="F300" s="31"/>
      <c r="G300" s="31"/>
      <c r="H300" s="31"/>
      <c r="I300" s="31"/>
      <c r="J300" s="31"/>
      <c r="K300" s="31"/>
    </row>
    <row r="301" spans="2:11" ht="13.5" customHeight="1">
      <c r="B301" s="30"/>
      <c r="D301" s="30"/>
      <c r="E301" s="31"/>
      <c r="F301" s="31"/>
      <c r="G301" s="31"/>
      <c r="H301" s="31"/>
      <c r="I301" s="31"/>
      <c r="J301" s="31"/>
      <c r="K301" s="31"/>
    </row>
    <row r="302" spans="2:11" ht="13.5" customHeight="1">
      <c r="B302" s="30"/>
      <c r="D302" s="30"/>
      <c r="E302" s="31"/>
      <c r="F302" s="31"/>
      <c r="G302" s="31"/>
      <c r="H302" s="31"/>
      <c r="I302" s="31"/>
      <c r="J302" s="31"/>
      <c r="K302" s="31"/>
    </row>
    <row r="303" spans="2:11" ht="13.5" customHeight="1">
      <c r="B303" s="30"/>
      <c r="D303" s="30"/>
      <c r="E303" s="31"/>
      <c r="F303" s="31"/>
      <c r="G303" s="31"/>
      <c r="H303" s="31"/>
      <c r="I303" s="31"/>
      <c r="J303" s="31"/>
      <c r="K303" s="31"/>
    </row>
    <row r="304" spans="2:11" ht="13.5" customHeight="1">
      <c r="B304" s="30"/>
      <c r="D304" s="30"/>
      <c r="E304" s="31"/>
      <c r="F304" s="31"/>
      <c r="G304" s="31"/>
      <c r="H304" s="31"/>
      <c r="I304" s="31"/>
      <c r="J304" s="31"/>
      <c r="K304" s="31"/>
    </row>
    <row r="305" spans="2:11" ht="13.5" customHeight="1">
      <c r="B305" s="30"/>
      <c r="D305" s="30"/>
      <c r="E305" s="31"/>
      <c r="F305" s="31"/>
      <c r="G305" s="31"/>
      <c r="H305" s="31"/>
      <c r="I305" s="31"/>
      <c r="J305" s="31"/>
      <c r="K305" s="31"/>
    </row>
    <row r="306" spans="2:11" ht="13.5" customHeight="1">
      <c r="B306" s="30"/>
      <c r="D306" s="30"/>
      <c r="E306" s="31"/>
      <c r="F306" s="31"/>
      <c r="G306" s="31"/>
      <c r="H306" s="31"/>
      <c r="I306" s="31"/>
      <c r="J306" s="31"/>
      <c r="K306" s="31"/>
    </row>
    <row r="307" spans="2:11" ht="13.5" customHeight="1">
      <c r="B307" s="30"/>
      <c r="D307" s="30"/>
      <c r="E307" s="31"/>
      <c r="F307" s="31"/>
      <c r="G307" s="31"/>
      <c r="H307" s="31"/>
      <c r="I307" s="31"/>
      <c r="J307" s="31"/>
      <c r="K307" s="31"/>
    </row>
    <row r="308" spans="2:11" ht="13.5" customHeight="1">
      <c r="B308" s="30"/>
      <c r="D308" s="30"/>
      <c r="E308" s="31"/>
      <c r="F308" s="31"/>
      <c r="G308" s="31"/>
      <c r="H308" s="31"/>
      <c r="I308" s="31"/>
      <c r="J308" s="31"/>
      <c r="K308" s="31"/>
    </row>
    <row r="309" spans="2:11" ht="13.5" customHeight="1">
      <c r="B309" s="30"/>
      <c r="D309" s="30"/>
      <c r="E309" s="31"/>
      <c r="F309" s="31"/>
      <c r="G309" s="31"/>
      <c r="H309" s="31"/>
      <c r="I309" s="31"/>
      <c r="J309" s="31"/>
      <c r="K309" s="31"/>
    </row>
    <row r="310" spans="2:11" ht="13.5" customHeight="1">
      <c r="B310" s="30"/>
      <c r="D310" s="30"/>
      <c r="E310" s="31"/>
      <c r="F310" s="31"/>
      <c r="G310" s="31"/>
      <c r="H310" s="31"/>
      <c r="I310" s="31"/>
      <c r="J310" s="31"/>
      <c r="K310" s="31"/>
    </row>
    <row r="311" spans="2:11" ht="13.5" customHeight="1">
      <c r="B311" s="30"/>
      <c r="D311" s="30"/>
      <c r="E311" s="31"/>
      <c r="F311" s="31"/>
      <c r="G311" s="31"/>
      <c r="H311" s="31"/>
      <c r="I311" s="31"/>
      <c r="J311" s="31"/>
      <c r="K311" s="31"/>
    </row>
    <row r="312" spans="2:11" ht="13.5" customHeight="1">
      <c r="B312" s="30"/>
      <c r="D312" s="30"/>
      <c r="E312" s="31"/>
      <c r="F312" s="31"/>
      <c r="G312" s="31"/>
      <c r="H312" s="31"/>
      <c r="I312" s="31"/>
      <c r="J312" s="31"/>
      <c r="K312" s="31"/>
    </row>
    <row r="313" spans="2:11" ht="13.5" customHeight="1">
      <c r="B313" s="30"/>
      <c r="D313" s="30"/>
      <c r="E313" s="31"/>
      <c r="F313" s="31"/>
      <c r="G313" s="31"/>
      <c r="H313" s="31"/>
      <c r="I313" s="31"/>
      <c r="J313" s="31"/>
      <c r="K313" s="31"/>
    </row>
    <row r="314" spans="2:11" ht="13.5" customHeight="1">
      <c r="B314" s="30"/>
      <c r="D314" s="30"/>
      <c r="E314" s="31"/>
      <c r="F314" s="31"/>
      <c r="G314" s="31"/>
      <c r="H314" s="31"/>
      <c r="I314" s="31"/>
      <c r="J314" s="31"/>
      <c r="K314" s="31"/>
    </row>
    <row r="315" spans="2:11" ht="13.5" customHeight="1">
      <c r="B315" s="30"/>
      <c r="D315" s="30"/>
      <c r="E315" s="31"/>
      <c r="F315" s="31"/>
      <c r="G315" s="31"/>
      <c r="H315" s="31"/>
      <c r="I315" s="31"/>
      <c r="J315" s="31"/>
      <c r="K315" s="31"/>
    </row>
    <row r="316" spans="2:11" ht="13.5" customHeight="1">
      <c r="B316" s="30"/>
      <c r="D316" s="30"/>
      <c r="E316" s="31"/>
      <c r="F316" s="31"/>
      <c r="G316" s="31"/>
      <c r="H316" s="31"/>
      <c r="I316" s="31"/>
      <c r="J316" s="31"/>
      <c r="K316" s="31"/>
    </row>
    <row r="317" spans="2:11" ht="13.5" customHeight="1">
      <c r="B317" s="30"/>
      <c r="D317" s="30"/>
      <c r="E317" s="31"/>
      <c r="F317" s="31"/>
      <c r="G317" s="31"/>
      <c r="H317" s="31"/>
      <c r="I317" s="31"/>
      <c r="J317" s="31"/>
      <c r="K317" s="31"/>
    </row>
    <row r="318" spans="2:11" ht="13.5" customHeight="1">
      <c r="B318" s="30"/>
      <c r="D318" s="30"/>
      <c r="E318" s="31"/>
      <c r="F318" s="31"/>
      <c r="G318" s="31"/>
      <c r="H318" s="31"/>
      <c r="I318" s="31"/>
      <c r="J318" s="31"/>
      <c r="K318" s="31"/>
    </row>
    <row r="319" spans="2:11" ht="13.5" customHeight="1">
      <c r="B319" s="30"/>
      <c r="D319" s="30"/>
      <c r="E319" s="31"/>
      <c r="F319" s="31"/>
      <c r="G319" s="31"/>
      <c r="H319" s="31"/>
      <c r="I319" s="31"/>
      <c r="J319" s="31"/>
      <c r="K319" s="31"/>
    </row>
    <row r="320" spans="2:11" ht="13.5" customHeight="1">
      <c r="B320" s="30"/>
      <c r="D320" s="30"/>
      <c r="E320" s="31"/>
      <c r="F320" s="31"/>
      <c r="G320" s="31"/>
      <c r="H320" s="31"/>
      <c r="I320" s="31"/>
      <c r="J320" s="31"/>
      <c r="K320" s="31"/>
    </row>
    <row r="321" spans="2:11" ht="13.5" customHeight="1">
      <c r="B321" s="30"/>
      <c r="D321" s="30"/>
      <c r="E321" s="31"/>
      <c r="F321" s="31"/>
      <c r="G321" s="31"/>
      <c r="H321" s="31"/>
      <c r="I321" s="31"/>
      <c r="J321" s="31"/>
      <c r="K321" s="31"/>
    </row>
    <row r="322" spans="2:11" ht="13.5" customHeight="1">
      <c r="B322" s="30"/>
      <c r="D322" s="30"/>
      <c r="E322" s="31"/>
      <c r="F322" s="31"/>
      <c r="G322" s="31"/>
      <c r="H322" s="31"/>
      <c r="I322" s="31"/>
      <c r="J322" s="31"/>
      <c r="K322" s="31"/>
    </row>
    <row r="323" spans="2:11" ht="13.5" customHeight="1">
      <c r="B323" s="30"/>
      <c r="D323" s="30"/>
      <c r="E323" s="31"/>
      <c r="F323" s="31"/>
      <c r="G323" s="31"/>
      <c r="H323" s="31"/>
      <c r="I323" s="31"/>
      <c r="J323" s="31"/>
      <c r="K323" s="31"/>
    </row>
    <row r="324" spans="2:11" ht="13.5" customHeight="1">
      <c r="B324" s="30"/>
      <c r="D324" s="30"/>
      <c r="E324" s="31"/>
      <c r="F324" s="31"/>
      <c r="G324" s="31"/>
      <c r="H324" s="31"/>
      <c r="I324" s="31"/>
      <c r="J324" s="31"/>
      <c r="K324" s="31"/>
    </row>
    <row r="325" spans="2:11" ht="13.5" customHeight="1">
      <c r="B325" s="30"/>
      <c r="D325" s="30"/>
      <c r="E325" s="31"/>
      <c r="F325" s="31"/>
      <c r="G325" s="31"/>
      <c r="H325" s="31"/>
      <c r="I325" s="31"/>
      <c r="J325" s="31"/>
      <c r="K325" s="31"/>
    </row>
    <row r="326" spans="2:11" ht="13.5" customHeight="1">
      <c r="B326" s="30"/>
      <c r="D326" s="30"/>
      <c r="E326" s="31"/>
      <c r="F326" s="31"/>
      <c r="G326" s="31"/>
      <c r="H326" s="31"/>
      <c r="I326" s="31"/>
      <c r="J326" s="31"/>
      <c r="K326" s="31"/>
    </row>
    <row r="327" spans="2:11" ht="13.5" customHeight="1">
      <c r="B327" s="30"/>
      <c r="D327" s="30"/>
      <c r="E327" s="31"/>
      <c r="F327" s="31"/>
      <c r="G327" s="31"/>
      <c r="H327" s="31"/>
      <c r="I327" s="31"/>
      <c r="J327" s="31"/>
      <c r="K327" s="31"/>
    </row>
    <row r="328" spans="2:11" ht="13.5" customHeight="1">
      <c r="B328" s="30"/>
      <c r="D328" s="30"/>
      <c r="E328" s="31"/>
      <c r="F328" s="31"/>
      <c r="G328" s="31"/>
      <c r="H328" s="31"/>
      <c r="I328" s="31"/>
      <c r="J328" s="31"/>
      <c r="K328" s="31"/>
    </row>
    <row r="329" spans="2:11" ht="13.5" customHeight="1">
      <c r="B329" s="30"/>
      <c r="D329" s="30"/>
      <c r="E329" s="31"/>
      <c r="F329" s="31"/>
      <c r="G329" s="31"/>
      <c r="H329" s="31"/>
      <c r="I329" s="31"/>
      <c r="J329" s="31"/>
      <c r="K329" s="31"/>
    </row>
    <row r="330" spans="2:11" ht="13.5" customHeight="1">
      <c r="B330" s="30"/>
      <c r="D330" s="30"/>
      <c r="E330" s="31"/>
      <c r="F330" s="31"/>
      <c r="G330" s="31"/>
      <c r="H330" s="31"/>
      <c r="I330" s="31"/>
      <c r="J330" s="31"/>
      <c r="K330" s="31"/>
    </row>
    <row r="331" spans="2:11" ht="13.5" customHeight="1">
      <c r="B331" s="30"/>
      <c r="D331" s="30"/>
      <c r="E331" s="31"/>
      <c r="F331" s="31"/>
      <c r="G331" s="31"/>
      <c r="H331" s="31"/>
      <c r="I331" s="31"/>
      <c r="J331" s="31"/>
      <c r="K331" s="31"/>
    </row>
    <row r="332" spans="2:11" ht="13.5" customHeight="1">
      <c r="B332" s="30"/>
      <c r="D332" s="30"/>
      <c r="E332" s="31"/>
      <c r="F332" s="31"/>
      <c r="G332" s="31"/>
      <c r="H332" s="31"/>
      <c r="I332" s="31"/>
      <c r="J332" s="31"/>
      <c r="K332" s="31"/>
    </row>
    <row r="333" spans="2:11" ht="13.5" customHeight="1">
      <c r="B333" s="30"/>
      <c r="D333" s="30"/>
      <c r="E333" s="31"/>
      <c r="F333" s="31"/>
      <c r="G333" s="31"/>
      <c r="H333" s="31"/>
      <c r="I333" s="31"/>
      <c r="J333" s="31"/>
      <c r="K333" s="31"/>
    </row>
    <row r="334" spans="2:11" ht="13.5" customHeight="1">
      <c r="B334" s="30"/>
      <c r="D334" s="30"/>
      <c r="E334" s="31"/>
      <c r="F334" s="31"/>
      <c r="G334" s="31"/>
      <c r="H334" s="31"/>
      <c r="I334" s="31"/>
      <c r="J334" s="31"/>
      <c r="K334" s="31"/>
    </row>
    <row r="335" spans="2:11" ht="13.5" customHeight="1">
      <c r="B335" s="30"/>
      <c r="D335" s="30"/>
      <c r="E335" s="31"/>
      <c r="F335" s="31"/>
      <c r="G335" s="31"/>
      <c r="H335" s="31"/>
      <c r="I335" s="31"/>
      <c r="J335" s="31"/>
      <c r="K335" s="31"/>
    </row>
    <row r="336" spans="2:11" ht="13.5" customHeight="1">
      <c r="B336" s="30"/>
      <c r="D336" s="30"/>
      <c r="E336" s="31"/>
      <c r="F336" s="31"/>
      <c r="G336" s="31"/>
      <c r="H336" s="31"/>
      <c r="I336" s="31"/>
      <c r="J336" s="31"/>
      <c r="K336" s="31"/>
    </row>
    <row r="337" spans="2:11" ht="13.5" customHeight="1">
      <c r="B337" s="30"/>
      <c r="D337" s="30"/>
      <c r="E337" s="31"/>
      <c r="F337" s="31"/>
      <c r="G337" s="31"/>
      <c r="H337" s="31"/>
      <c r="I337" s="31"/>
      <c r="J337" s="31"/>
      <c r="K337" s="31"/>
    </row>
    <row r="338" spans="2:11" ht="13.5" customHeight="1">
      <c r="B338" s="30"/>
      <c r="D338" s="30"/>
      <c r="E338" s="31"/>
      <c r="F338" s="31"/>
      <c r="G338" s="31"/>
      <c r="H338" s="31"/>
      <c r="I338" s="31"/>
      <c r="J338" s="31"/>
      <c r="K338" s="31"/>
    </row>
    <row r="339" spans="2:11" ht="13.5" customHeight="1">
      <c r="B339" s="30"/>
      <c r="D339" s="30"/>
      <c r="E339" s="31"/>
      <c r="F339" s="31"/>
      <c r="G339" s="31"/>
      <c r="H339" s="31"/>
      <c r="I339" s="31"/>
      <c r="J339" s="31"/>
      <c r="K339" s="31"/>
    </row>
    <row r="340" spans="2:11" ht="13.5" customHeight="1">
      <c r="B340" s="30"/>
      <c r="D340" s="30"/>
      <c r="E340" s="31"/>
      <c r="F340" s="31"/>
      <c r="G340" s="31"/>
      <c r="H340" s="31"/>
      <c r="I340" s="31"/>
      <c r="J340" s="31"/>
      <c r="K340" s="31"/>
    </row>
    <row r="341" spans="2:11" ht="13.5" customHeight="1">
      <c r="B341" s="30"/>
      <c r="D341" s="30"/>
      <c r="E341" s="31"/>
      <c r="F341" s="31"/>
      <c r="G341" s="31"/>
      <c r="H341" s="31"/>
      <c r="I341" s="31"/>
      <c r="J341" s="31"/>
      <c r="K341" s="31"/>
    </row>
    <row r="342" spans="2:11" ht="13.5" customHeight="1">
      <c r="B342" s="30"/>
      <c r="D342" s="30"/>
      <c r="E342" s="31"/>
      <c r="F342" s="31"/>
      <c r="G342" s="31"/>
      <c r="H342" s="31"/>
      <c r="I342" s="31"/>
      <c r="J342" s="31"/>
      <c r="K342" s="31"/>
    </row>
    <row r="343" spans="2:11" ht="13.5" customHeight="1">
      <c r="B343" s="30"/>
      <c r="D343" s="30"/>
      <c r="E343" s="31"/>
      <c r="F343" s="31"/>
      <c r="G343" s="31"/>
      <c r="H343" s="31"/>
      <c r="I343" s="31"/>
      <c r="J343" s="31"/>
      <c r="K343" s="31"/>
    </row>
    <row r="344" spans="2:11" ht="13.5" customHeight="1">
      <c r="B344" s="30"/>
      <c r="D344" s="30"/>
      <c r="E344" s="31"/>
      <c r="F344" s="31"/>
      <c r="G344" s="31"/>
      <c r="H344" s="31"/>
      <c r="I344" s="31"/>
      <c r="J344" s="31"/>
      <c r="K344" s="31"/>
    </row>
    <row r="345" spans="2:11" ht="13.5" customHeight="1">
      <c r="B345" s="30"/>
      <c r="D345" s="30"/>
      <c r="E345" s="31"/>
      <c r="F345" s="31"/>
      <c r="G345" s="31"/>
      <c r="H345" s="31"/>
      <c r="I345" s="31"/>
      <c r="J345" s="31"/>
      <c r="K345" s="31"/>
    </row>
    <row r="346" spans="2:11" ht="13.5" customHeight="1">
      <c r="B346" s="30"/>
      <c r="D346" s="30"/>
      <c r="E346" s="31"/>
      <c r="F346" s="31"/>
      <c r="G346" s="31"/>
      <c r="H346" s="31"/>
      <c r="I346" s="31"/>
      <c r="J346" s="31"/>
      <c r="K346" s="31"/>
    </row>
    <row r="347" spans="2:11" ht="13.5" customHeight="1">
      <c r="B347" s="30"/>
      <c r="D347" s="30"/>
      <c r="E347" s="31"/>
      <c r="F347" s="31"/>
      <c r="G347" s="31"/>
      <c r="H347" s="31"/>
      <c r="I347" s="31"/>
      <c r="J347" s="31"/>
      <c r="K347" s="31"/>
    </row>
    <row r="348" spans="2:11" ht="13.5" customHeight="1">
      <c r="B348" s="30"/>
      <c r="D348" s="30"/>
      <c r="E348" s="31"/>
      <c r="F348" s="31"/>
      <c r="G348" s="31"/>
      <c r="H348" s="31"/>
      <c r="I348" s="31"/>
      <c r="J348" s="31"/>
      <c r="K348" s="31"/>
    </row>
    <row r="349" spans="2:11" ht="13.5" customHeight="1">
      <c r="B349" s="30"/>
      <c r="D349" s="30"/>
      <c r="E349" s="31"/>
      <c r="F349" s="31"/>
      <c r="G349" s="31"/>
      <c r="H349" s="31"/>
      <c r="I349" s="31"/>
      <c r="J349" s="31"/>
      <c r="K349" s="31"/>
    </row>
    <row r="350" spans="2:11" ht="13.5" customHeight="1">
      <c r="B350" s="30"/>
      <c r="D350" s="30"/>
      <c r="E350" s="31"/>
      <c r="F350" s="31"/>
      <c r="G350" s="31"/>
      <c r="H350" s="31"/>
      <c r="I350" s="31"/>
      <c r="J350" s="31"/>
      <c r="K350" s="31"/>
    </row>
    <row r="351" spans="2:11" ht="13.5" customHeight="1">
      <c r="B351" s="30"/>
      <c r="D351" s="30"/>
      <c r="E351" s="31"/>
      <c r="F351" s="31"/>
      <c r="G351" s="31"/>
      <c r="H351" s="31"/>
      <c r="I351" s="31"/>
      <c r="J351" s="31"/>
      <c r="K351" s="31"/>
    </row>
    <row r="352" spans="2:11" ht="13.5" customHeight="1">
      <c r="B352" s="30"/>
      <c r="D352" s="30"/>
      <c r="E352" s="31"/>
      <c r="F352" s="31"/>
      <c r="G352" s="31"/>
      <c r="H352" s="31"/>
      <c r="I352" s="31"/>
      <c r="J352" s="31"/>
      <c r="K352" s="31"/>
    </row>
    <row r="353" spans="2:11" ht="13.5" customHeight="1">
      <c r="B353" s="30"/>
      <c r="D353" s="30"/>
      <c r="E353" s="31"/>
      <c r="F353" s="31"/>
      <c r="G353" s="31"/>
      <c r="H353" s="31"/>
      <c r="I353" s="31"/>
      <c r="J353" s="31"/>
      <c r="K353" s="31"/>
    </row>
    <row r="354" spans="2:11" ht="13.5" customHeight="1">
      <c r="B354" s="30"/>
      <c r="D354" s="30"/>
      <c r="E354" s="31"/>
      <c r="F354" s="31"/>
      <c r="G354" s="31"/>
      <c r="H354" s="31"/>
      <c r="I354" s="31"/>
      <c r="J354" s="31"/>
      <c r="K354" s="31"/>
    </row>
    <row r="355" spans="2:11" ht="13.5" customHeight="1">
      <c r="B355" s="30"/>
      <c r="D355" s="30"/>
      <c r="E355" s="31"/>
      <c r="F355" s="31"/>
      <c r="G355" s="31"/>
      <c r="H355" s="31"/>
      <c r="I355" s="31"/>
      <c r="J355" s="31"/>
      <c r="K355" s="31"/>
    </row>
    <row r="356" spans="2:11" ht="13.5" customHeight="1">
      <c r="B356" s="30"/>
      <c r="D356" s="30"/>
      <c r="E356" s="31"/>
      <c r="F356" s="31"/>
      <c r="G356" s="31"/>
      <c r="H356" s="31"/>
      <c r="I356" s="31"/>
      <c r="J356" s="31"/>
      <c r="K356" s="31"/>
    </row>
    <row r="357" spans="2:11" ht="13.5" customHeight="1">
      <c r="B357" s="30"/>
      <c r="D357" s="30"/>
      <c r="E357" s="31"/>
      <c r="F357" s="31"/>
      <c r="G357" s="31"/>
      <c r="H357" s="31"/>
      <c r="I357" s="31"/>
      <c r="J357" s="31"/>
      <c r="K357" s="31"/>
    </row>
    <row r="358" spans="2:11" ht="13.5" customHeight="1">
      <c r="B358" s="30"/>
      <c r="D358" s="30"/>
      <c r="E358" s="31"/>
      <c r="F358" s="31"/>
      <c r="G358" s="31"/>
      <c r="H358" s="31"/>
      <c r="I358" s="31"/>
      <c r="J358" s="31"/>
      <c r="K358" s="31"/>
    </row>
    <row r="359" spans="2:11" ht="13.5" customHeight="1">
      <c r="B359" s="30"/>
      <c r="D359" s="30"/>
      <c r="E359" s="31"/>
      <c r="F359" s="31"/>
      <c r="G359" s="31"/>
      <c r="H359" s="31"/>
      <c r="I359" s="31"/>
      <c r="J359" s="31"/>
      <c r="K359" s="31"/>
    </row>
    <row r="360" spans="2:11" ht="13.5" customHeight="1">
      <c r="B360" s="30"/>
      <c r="D360" s="30"/>
      <c r="E360" s="31"/>
      <c r="F360" s="31"/>
      <c r="G360" s="31"/>
      <c r="H360" s="31"/>
      <c r="I360" s="31"/>
      <c r="J360" s="31"/>
      <c r="K360" s="31"/>
    </row>
    <row r="361" spans="2:11" ht="13.5" customHeight="1">
      <c r="B361" s="30"/>
      <c r="D361" s="30"/>
      <c r="E361" s="31"/>
      <c r="F361" s="31"/>
      <c r="G361" s="31"/>
      <c r="H361" s="31"/>
      <c r="I361" s="31"/>
      <c r="J361" s="31"/>
      <c r="K361" s="31"/>
    </row>
    <row r="362" spans="2:11" ht="13.5" customHeight="1">
      <c r="B362" s="30"/>
      <c r="D362" s="30"/>
      <c r="E362" s="31"/>
      <c r="F362" s="31"/>
      <c r="G362" s="31"/>
      <c r="H362" s="31"/>
      <c r="I362" s="31"/>
      <c r="J362" s="31"/>
      <c r="K362" s="31"/>
    </row>
    <row r="363" spans="2:11" ht="13.5" customHeight="1">
      <c r="B363" s="30"/>
      <c r="D363" s="30"/>
      <c r="E363" s="31"/>
      <c r="F363" s="31"/>
      <c r="G363" s="31"/>
      <c r="H363" s="31"/>
      <c r="I363" s="31"/>
      <c r="J363" s="31"/>
      <c r="K363" s="31"/>
    </row>
    <row r="364" spans="2:11" ht="13.5" customHeight="1">
      <c r="B364" s="30"/>
      <c r="D364" s="30"/>
      <c r="E364" s="31"/>
      <c r="F364" s="31"/>
      <c r="G364" s="31"/>
      <c r="H364" s="31"/>
      <c r="I364" s="31"/>
      <c r="J364" s="31"/>
      <c r="K364" s="31"/>
    </row>
    <row r="365" spans="2:11" ht="13.5" customHeight="1">
      <c r="B365" s="30"/>
      <c r="D365" s="30"/>
      <c r="E365" s="31"/>
      <c r="F365" s="31"/>
      <c r="G365" s="31"/>
      <c r="H365" s="31"/>
      <c r="I365" s="31"/>
      <c r="J365" s="31"/>
      <c r="K365" s="31"/>
    </row>
    <row r="366" spans="2:11" ht="13.5" customHeight="1">
      <c r="B366" s="30"/>
      <c r="D366" s="30"/>
      <c r="E366" s="31"/>
      <c r="F366" s="31"/>
      <c r="G366" s="31"/>
      <c r="H366" s="31"/>
      <c r="I366" s="31"/>
      <c r="J366" s="31"/>
      <c r="K366" s="31"/>
    </row>
    <row r="367" spans="2:11" ht="13.5" customHeight="1">
      <c r="B367" s="30"/>
      <c r="D367" s="30"/>
      <c r="E367" s="31"/>
      <c r="F367" s="31"/>
      <c r="G367" s="31"/>
      <c r="H367" s="31"/>
      <c r="I367" s="31"/>
      <c r="J367" s="31"/>
      <c r="K367" s="31"/>
    </row>
    <row r="368" spans="2:11" ht="13.5" customHeight="1">
      <c r="B368" s="30"/>
      <c r="D368" s="30"/>
      <c r="E368" s="31"/>
      <c r="F368" s="31"/>
      <c r="G368" s="31"/>
      <c r="H368" s="31"/>
      <c r="I368" s="31"/>
      <c r="J368" s="31"/>
      <c r="K368" s="31"/>
    </row>
    <row r="369" spans="2:11" ht="13.5" customHeight="1">
      <c r="B369" s="30"/>
      <c r="D369" s="30"/>
      <c r="E369" s="31"/>
      <c r="F369" s="31"/>
      <c r="G369" s="31"/>
      <c r="H369" s="31"/>
      <c r="I369" s="31"/>
      <c r="J369" s="31"/>
      <c r="K369" s="31"/>
    </row>
    <row r="370" spans="2:11" ht="13.5" customHeight="1">
      <c r="B370" s="30"/>
      <c r="D370" s="30"/>
      <c r="E370" s="31"/>
      <c r="F370" s="31"/>
      <c r="G370" s="31"/>
      <c r="H370" s="31"/>
      <c r="I370" s="31"/>
      <c r="J370" s="31"/>
      <c r="K370" s="31"/>
    </row>
    <row r="371" spans="2:11" ht="13.5" customHeight="1">
      <c r="B371" s="30"/>
      <c r="D371" s="30"/>
      <c r="E371" s="31"/>
      <c r="F371" s="31"/>
      <c r="G371" s="31"/>
      <c r="H371" s="31"/>
      <c r="I371" s="31"/>
      <c r="J371" s="31"/>
      <c r="K371" s="31"/>
    </row>
    <row r="372" spans="2:11" ht="13.5" customHeight="1">
      <c r="B372" s="30"/>
      <c r="D372" s="30"/>
      <c r="E372" s="31"/>
      <c r="F372" s="31"/>
      <c r="G372" s="31"/>
      <c r="H372" s="31"/>
      <c r="I372" s="31"/>
      <c r="J372" s="31"/>
      <c r="K372" s="31"/>
    </row>
    <row r="373" spans="2:11" ht="13.5" customHeight="1">
      <c r="B373" s="30"/>
      <c r="D373" s="30"/>
      <c r="E373" s="31"/>
      <c r="F373" s="31"/>
      <c r="G373" s="31"/>
      <c r="H373" s="31"/>
      <c r="I373" s="31"/>
      <c r="J373" s="31"/>
      <c r="K373" s="31"/>
    </row>
    <row r="374" spans="2:11" ht="13.5" customHeight="1">
      <c r="B374" s="30"/>
      <c r="D374" s="30"/>
      <c r="E374" s="31"/>
      <c r="F374" s="31"/>
      <c r="G374" s="31"/>
      <c r="H374" s="31"/>
      <c r="I374" s="31"/>
      <c r="J374" s="31"/>
      <c r="K374" s="31"/>
    </row>
    <row r="375" spans="2:11" ht="13.5" customHeight="1">
      <c r="B375" s="30"/>
      <c r="D375" s="30"/>
      <c r="E375" s="31"/>
      <c r="F375" s="31"/>
      <c r="G375" s="31"/>
      <c r="H375" s="31"/>
      <c r="I375" s="31"/>
      <c r="J375" s="31"/>
      <c r="K375" s="31"/>
    </row>
    <row r="376" spans="2:11" ht="13.5" customHeight="1">
      <c r="B376" s="30"/>
      <c r="D376" s="30"/>
      <c r="E376" s="31"/>
      <c r="F376" s="31"/>
      <c r="G376" s="31"/>
      <c r="H376" s="31"/>
      <c r="I376" s="31"/>
      <c r="J376" s="31"/>
      <c r="K376" s="31"/>
    </row>
    <row r="377" spans="2:11" ht="13.5" customHeight="1">
      <c r="B377" s="30"/>
      <c r="D377" s="30"/>
      <c r="E377" s="31"/>
      <c r="F377" s="31"/>
      <c r="G377" s="31"/>
      <c r="H377" s="31"/>
      <c r="I377" s="31"/>
      <c r="J377" s="31"/>
      <c r="K377" s="31"/>
    </row>
    <row r="378" spans="2:11" ht="13.5" customHeight="1">
      <c r="B378" s="30"/>
      <c r="D378" s="30"/>
      <c r="E378" s="31"/>
      <c r="F378" s="31"/>
      <c r="G378" s="31"/>
      <c r="H378" s="31"/>
      <c r="I378" s="31"/>
      <c r="J378" s="31"/>
      <c r="K378" s="31"/>
    </row>
    <row r="379" spans="2:11" ht="13.5" customHeight="1">
      <c r="B379" s="30"/>
      <c r="D379" s="30"/>
      <c r="E379" s="31"/>
      <c r="F379" s="31"/>
      <c r="G379" s="31"/>
      <c r="H379" s="31"/>
      <c r="I379" s="31"/>
      <c r="J379" s="31"/>
      <c r="K379" s="31"/>
    </row>
    <row r="380" spans="2:11" ht="13.5" customHeight="1">
      <c r="B380" s="30"/>
      <c r="D380" s="30"/>
      <c r="E380" s="31"/>
      <c r="F380" s="31"/>
      <c r="G380" s="31"/>
      <c r="H380" s="31"/>
      <c r="I380" s="31"/>
      <c r="J380" s="31"/>
      <c r="K380" s="31"/>
    </row>
    <row r="381" spans="2:11" ht="13.5" customHeight="1">
      <c r="B381" s="30"/>
      <c r="D381" s="30"/>
      <c r="E381" s="31"/>
      <c r="F381" s="31"/>
      <c r="G381" s="31"/>
      <c r="H381" s="31"/>
      <c r="I381" s="31"/>
      <c r="J381" s="31"/>
      <c r="K381" s="31"/>
    </row>
    <row r="382" spans="2:11" ht="13.5" customHeight="1">
      <c r="B382" s="30"/>
      <c r="D382" s="30"/>
      <c r="E382" s="31"/>
      <c r="F382" s="31"/>
      <c r="G382" s="31"/>
      <c r="H382" s="31"/>
      <c r="I382" s="31"/>
      <c r="J382" s="31"/>
      <c r="K382" s="31"/>
    </row>
    <row r="383" spans="2:11" ht="13.5" customHeight="1">
      <c r="B383" s="30"/>
      <c r="D383" s="30"/>
      <c r="E383" s="31"/>
      <c r="F383" s="31"/>
      <c r="G383" s="31"/>
      <c r="H383" s="31"/>
      <c r="I383" s="31"/>
      <c r="J383" s="31"/>
      <c r="K383" s="31"/>
    </row>
    <row r="384" spans="2:11" ht="13.5" customHeight="1">
      <c r="B384" s="30"/>
      <c r="D384" s="30"/>
      <c r="E384" s="31"/>
      <c r="F384" s="31"/>
      <c r="G384" s="31"/>
      <c r="H384" s="31"/>
      <c r="I384" s="31"/>
      <c r="J384" s="31"/>
      <c r="K384" s="31"/>
    </row>
    <row r="385" spans="2:11" ht="13.5" customHeight="1">
      <c r="B385" s="30"/>
      <c r="D385" s="30"/>
      <c r="E385" s="31"/>
      <c r="F385" s="31"/>
      <c r="G385" s="31"/>
      <c r="H385" s="31"/>
      <c r="I385" s="31"/>
      <c r="J385" s="31"/>
      <c r="K385" s="31"/>
    </row>
    <row r="386" spans="2:11" ht="13.5" customHeight="1">
      <c r="B386" s="30"/>
      <c r="D386" s="30"/>
      <c r="E386" s="31"/>
      <c r="F386" s="31"/>
      <c r="G386" s="31"/>
      <c r="H386" s="31"/>
      <c r="I386" s="31"/>
      <c r="J386" s="31"/>
      <c r="K386" s="31"/>
    </row>
    <row r="387" spans="2:11" ht="13.5" customHeight="1">
      <c r="B387" s="30"/>
      <c r="D387" s="30"/>
      <c r="E387" s="31"/>
      <c r="F387" s="31"/>
      <c r="G387" s="31"/>
      <c r="H387" s="31"/>
      <c r="I387" s="31"/>
      <c r="J387" s="31"/>
      <c r="K387" s="31"/>
    </row>
    <row r="388" spans="2:11" ht="13.5" customHeight="1">
      <c r="B388" s="30"/>
      <c r="D388" s="30"/>
      <c r="E388" s="31"/>
      <c r="F388" s="31"/>
      <c r="G388" s="31"/>
      <c r="H388" s="31"/>
      <c r="I388" s="31"/>
      <c r="J388" s="31"/>
      <c r="K388" s="31"/>
    </row>
    <row r="389" spans="2:11" ht="13.5" customHeight="1">
      <c r="B389" s="30"/>
      <c r="D389" s="30"/>
      <c r="E389" s="31"/>
      <c r="F389" s="31"/>
      <c r="G389" s="31"/>
      <c r="H389" s="31"/>
      <c r="I389" s="31"/>
      <c r="J389" s="31"/>
      <c r="K389" s="31"/>
    </row>
    <row r="390" spans="2:11" ht="13.5" customHeight="1">
      <c r="B390" s="30"/>
      <c r="D390" s="30"/>
      <c r="E390" s="31"/>
      <c r="F390" s="31"/>
      <c r="G390" s="31"/>
      <c r="H390" s="31"/>
      <c r="I390" s="31"/>
      <c r="J390" s="31"/>
      <c r="K390" s="31"/>
    </row>
    <row r="391" spans="2:11" ht="13.5" customHeight="1">
      <c r="B391" s="30"/>
      <c r="D391" s="30"/>
      <c r="E391" s="31"/>
      <c r="F391" s="31"/>
      <c r="G391" s="31"/>
      <c r="H391" s="31"/>
      <c r="I391" s="31"/>
      <c r="J391" s="31"/>
      <c r="K391" s="31"/>
    </row>
    <row r="392" spans="2:11" ht="13.5" customHeight="1">
      <c r="B392" s="30"/>
      <c r="D392" s="30"/>
      <c r="E392" s="31"/>
      <c r="F392" s="31"/>
      <c r="G392" s="31"/>
      <c r="H392" s="31"/>
      <c r="I392" s="31"/>
      <c r="J392" s="31"/>
      <c r="K392" s="31"/>
    </row>
    <row r="393" spans="2:11" ht="13.5" customHeight="1">
      <c r="B393" s="30"/>
      <c r="D393" s="30"/>
      <c r="E393" s="31"/>
      <c r="F393" s="31"/>
      <c r="G393" s="31"/>
      <c r="H393" s="31"/>
      <c r="I393" s="31"/>
      <c r="J393" s="31"/>
      <c r="K393" s="31"/>
    </row>
    <row r="394" spans="2:11" ht="13.5" customHeight="1">
      <c r="B394" s="30"/>
      <c r="D394" s="30"/>
      <c r="E394" s="31"/>
      <c r="F394" s="31"/>
      <c r="G394" s="31"/>
      <c r="H394" s="31"/>
      <c r="I394" s="31"/>
      <c r="J394" s="31"/>
      <c r="K394" s="31"/>
    </row>
    <row r="395" spans="2:11" ht="13.5" customHeight="1">
      <c r="B395" s="30"/>
      <c r="D395" s="30"/>
      <c r="E395" s="31"/>
      <c r="F395" s="31"/>
      <c r="G395" s="31"/>
      <c r="H395" s="31"/>
      <c r="I395" s="31"/>
      <c r="J395" s="31"/>
      <c r="K395" s="31"/>
    </row>
    <row r="396" spans="2:11" ht="13.5" customHeight="1">
      <c r="B396" s="30"/>
      <c r="D396" s="30"/>
      <c r="E396" s="31"/>
      <c r="F396" s="31"/>
      <c r="G396" s="31"/>
      <c r="H396" s="31"/>
      <c r="I396" s="31"/>
      <c r="J396" s="31"/>
      <c r="K396" s="31"/>
    </row>
    <row r="397" spans="2:11" ht="13.5" customHeight="1">
      <c r="B397" s="30"/>
      <c r="D397" s="30"/>
      <c r="E397" s="31"/>
      <c r="F397" s="31"/>
      <c r="G397" s="31"/>
      <c r="H397" s="31"/>
      <c r="I397" s="31"/>
      <c r="J397" s="31"/>
      <c r="K397" s="31"/>
    </row>
    <row r="398" spans="2:11" ht="13.5" customHeight="1">
      <c r="B398" s="30"/>
      <c r="D398" s="30"/>
      <c r="E398" s="31"/>
      <c r="F398" s="31"/>
      <c r="G398" s="31"/>
      <c r="H398" s="31"/>
      <c r="I398" s="31"/>
      <c r="J398" s="31"/>
      <c r="K398" s="31"/>
    </row>
    <row r="399" spans="2:11" ht="13.5" customHeight="1">
      <c r="B399" s="30"/>
      <c r="D399" s="30"/>
      <c r="E399" s="31"/>
      <c r="F399" s="31"/>
      <c r="G399" s="31"/>
      <c r="H399" s="31"/>
      <c r="I399" s="31"/>
      <c r="J399" s="31"/>
      <c r="K399" s="31"/>
    </row>
    <row r="400" spans="2:11" ht="13.5" customHeight="1">
      <c r="B400" s="30"/>
      <c r="D400" s="30"/>
      <c r="E400" s="31"/>
      <c r="F400" s="31"/>
      <c r="G400" s="31"/>
      <c r="H400" s="31"/>
      <c r="I400" s="31"/>
      <c r="J400" s="31"/>
      <c r="K400" s="31"/>
    </row>
    <row r="401" spans="2:11" ht="13.5" customHeight="1">
      <c r="B401" s="30"/>
      <c r="D401" s="30"/>
      <c r="E401" s="31"/>
      <c r="F401" s="31"/>
      <c r="G401" s="31"/>
      <c r="H401" s="31"/>
      <c r="I401" s="31"/>
      <c r="J401" s="31"/>
      <c r="K401" s="31"/>
    </row>
    <row r="402" spans="2:11" ht="13.5" customHeight="1">
      <c r="B402" s="30"/>
      <c r="D402" s="30"/>
      <c r="E402" s="31"/>
      <c r="F402" s="31"/>
      <c r="G402" s="31"/>
      <c r="H402" s="31"/>
      <c r="I402" s="31"/>
      <c r="J402" s="31"/>
      <c r="K402" s="31"/>
    </row>
    <row r="403" spans="2:11" ht="13.5" customHeight="1">
      <c r="B403" s="30"/>
      <c r="D403" s="30"/>
      <c r="E403" s="31"/>
      <c r="F403" s="31"/>
      <c r="G403" s="31"/>
      <c r="H403" s="31"/>
      <c r="I403" s="31"/>
      <c r="J403" s="31"/>
      <c r="K403" s="31"/>
    </row>
    <row r="404" spans="2:11" ht="13.5" customHeight="1">
      <c r="B404" s="30"/>
      <c r="D404" s="30"/>
      <c r="E404" s="31"/>
      <c r="F404" s="31"/>
      <c r="G404" s="31"/>
      <c r="H404" s="31"/>
      <c r="I404" s="31"/>
      <c r="J404" s="31"/>
      <c r="K404" s="31"/>
    </row>
    <row r="405" spans="2:11" ht="13.5" customHeight="1">
      <c r="B405" s="30"/>
      <c r="D405" s="30"/>
      <c r="E405" s="31"/>
      <c r="F405" s="31"/>
      <c r="G405" s="31"/>
      <c r="H405" s="31"/>
      <c r="I405" s="31"/>
      <c r="J405" s="31"/>
      <c r="K405" s="31"/>
    </row>
    <row r="406" spans="2:11" ht="13.5" customHeight="1">
      <c r="B406" s="30"/>
      <c r="D406" s="30"/>
      <c r="E406" s="31"/>
      <c r="F406" s="31"/>
      <c r="G406" s="31"/>
      <c r="H406" s="31"/>
      <c r="I406" s="31"/>
      <c r="J406" s="31"/>
      <c r="K406" s="31"/>
    </row>
    <row r="407" spans="2:11" ht="13.5" customHeight="1">
      <c r="B407" s="30"/>
      <c r="D407" s="30"/>
      <c r="E407" s="31"/>
      <c r="F407" s="31"/>
      <c r="G407" s="31"/>
      <c r="H407" s="31"/>
      <c r="I407" s="31"/>
      <c r="J407" s="31"/>
      <c r="K407" s="31"/>
    </row>
    <row r="408" spans="2:11" ht="13.5" customHeight="1">
      <c r="B408" s="30"/>
      <c r="D408" s="30"/>
      <c r="E408" s="31"/>
      <c r="F408" s="31"/>
      <c r="G408" s="31"/>
      <c r="H408" s="31"/>
      <c r="I408" s="31"/>
      <c r="J408" s="31"/>
      <c r="K408" s="31"/>
    </row>
    <row r="409" spans="2:11" ht="13.5" customHeight="1">
      <c r="B409" s="30"/>
      <c r="D409" s="30"/>
      <c r="E409" s="31"/>
      <c r="F409" s="31"/>
      <c r="G409" s="31"/>
      <c r="H409" s="31"/>
      <c r="I409" s="31"/>
      <c r="J409" s="31"/>
      <c r="K409" s="31"/>
    </row>
    <row r="410" spans="2:11" ht="13.5" customHeight="1">
      <c r="B410" s="30"/>
      <c r="D410" s="30"/>
      <c r="E410" s="31"/>
      <c r="F410" s="31"/>
      <c r="G410" s="31"/>
      <c r="H410" s="31"/>
      <c r="I410" s="31"/>
      <c r="J410" s="31"/>
      <c r="K410" s="31"/>
    </row>
    <row r="411" spans="2:11" ht="13.5" customHeight="1">
      <c r="B411" s="30"/>
      <c r="D411" s="30"/>
      <c r="E411" s="31"/>
      <c r="F411" s="31"/>
      <c r="G411" s="31"/>
      <c r="H411" s="31"/>
      <c r="I411" s="31"/>
      <c r="J411" s="31"/>
      <c r="K411" s="31"/>
    </row>
    <row r="412" spans="2:11" ht="13.5" customHeight="1">
      <c r="B412" s="30"/>
      <c r="D412" s="30"/>
      <c r="E412" s="31"/>
      <c r="F412" s="31"/>
      <c r="G412" s="31"/>
      <c r="H412" s="31"/>
      <c r="I412" s="31"/>
      <c r="J412" s="31"/>
      <c r="K412" s="31"/>
    </row>
    <row r="413" spans="2:11" ht="13.5" customHeight="1">
      <c r="B413" s="30"/>
      <c r="D413" s="30"/>
      <c r="E413" s="31"/>
      <c r="F413" s="31"/>
      <c r="G413" s="31"/>
      <c r="H413" s="31"/>
      <c r="I413" s="31"/>
      <c r="J413" s="31"/>
      <c r="K413" s="31"/>
    </row>
    <row r="414" spans="2:11" ht="13.5" customHeight="1">
      <c r="B414" s="30"/>
      <c r="D414" s="30"/>
      <c r="E414" s="31"/>
      <c r="F414" s="31"/>
      <c r="G414" s="31"/>
      <c r="H414" s="31"/>
      <c r="I414" s="31"/>
      <c r="J414" s="31"/>
      <c r="K414" s="31"/>
    </row>
    <row r="415" spans="2:11" ht="13.5" customHeight="1">
      <c r="B415" s="30"/>
      <c r="D415" s="30"/>
      <c r="E415" s="31"/>
      <c r="F415" s="31"/>
      <c r="G415" s="31"/>
      <c r="H415" s="31"/>
      <c r="I415" s="31"/>
      <c r="J415" s="31"/>
      <c r="K415" s="31"/>
    </row>
    <row r="416" spans="2:11" ht="13.5" customHeight="1">
      <c r="B416" s="30"/>
      <c r="D416" s="30"/>
      <c r="E416" s="31"/>
      <c r="F416" s="31"/>
      <c r="G416" s="31"/>
      <c r="H416" s="31"/>
      <c r="I416" s="31"/>
      <c r="J416" s="31"/>
      <c r="K416" s="31"/>
    </row>
    <row r="417" spans="2:11" ht="13.5" customHeight="1">
      <c r="B417" s="30"/>
      <c r="D417" s="30"/>
      <c r="E417" s="31"/>
      <c r="F417" s="31"/>
      <c r="G417" s="31"/>
      <c r="H417" s="31"/>
      <c r="I417" s="31"/>
      <c r="J417" s="31"/>
      <c r="K417" s="31"/>
    </row>
    <row r="418" spans="2:11" ht="13.5" customHeight="1">
      <c r="B418" s="30"/>
      <c r="D418" s="30"/>
      <c r="E418" s="31"/>
      <c r="F418" s="31"/>
      <c r="G418" s="31"/>
      <c r="H418" s="31"/>
      <c r="I418" s="31"/>
      <c r="J418" s="31"/>
      <c r="K418" s="31"/>
    </row>
    <row r="419" spans="2:11" ht="13.5" customHeight="1">
      <c r="B419" s="30"/>
      <c r="D419" s="30"/>
      <c r="E419" s="31"/>
      <c r="F419" s="31"/>
      <c r="G419" s="31"/>
      <c r="H419" s="31"/>
      <c r="I419" s="31"/>
      <c r="J419" s="31"/>
      <c r="K419" s="31"/>
    </row>
    <row r="420" spans="2:11" ht="13.5" customHeight="1">
      <c r="B420" s="30"/>
      <c r="D420" s="30"/>
      <c r="E420" s="31"/>
      <c r="F420" s="31"/>
      <c r="G420" s="31"/>
      <c r="H420" s="31"/>
      <c r="I420" s="31"/>
      <c r="J420" s="31"/>
      <c r="K420" s="31"/>
    </row>
    <row r="421" spans="2:11" ht="13.5" customHeight="1">
      <c r="B421" s="30"/>
      <c r="D421" s="30"/>
      <c r="E421" s="31"/>
      <c r="F421" s="31"/>
      <c r="G421" s="31"/>
      <c r="H421" s="31"/>
      <c r="I421" s="31"/>
      <c r="J421" s="31"/>
      <c r="K421" s="31"/>
    </row>
    <row r="422" spans="2:11" ht="13.5" customHeight="1">
      <c r="B422" s="30"/>
      <c r="D422" s="30"/>
      <c r="E422" s="31"/>
      <c r="F422" s="31"/>
      <c r="G422" s="31"/>
      <c r="H422" s="31"/>
      <c r="I422" s="31"/>
      <c r="J422" s="31"/>
      <c r="K422" s="31"/>
    </row>
    <row r="423" spans="2:11" ht="13.5" customHeight="1">
      <c r="B423" s="30"/>
      <c r="D423" s="30"/>
      <c r="E423" s="31"/>
      <c r="F423" s="31"/>
      <c r="G423" s="31"/>
      <c r="H423" s="31"/>
      <c r="I423" s="31"/>
      <c r="J423" s="31"/>
      <c r="K423" s="31"/>
    </row>
    <row r="424" spans="2:11" ht="13.5" customHeight="1">
      <c r="B424" s="30"/>
      <c r="D424" s="30"/>
      <c r="E424" s="31"/>
      <c r="F424" s="31"/>
      <c r="G424" s="31"/>
      <c r="H424" s="31"/>
      <c r="I424" s="31"/>
      <c r="J424" s="31"/>
      <c r="K424" s="31"/>
    </row>
    <row r="425" spans="2:11" ht="13.5" customHeight="1">
      <c r="B425" s="30"/>
      <c r="D425" s="30"/>
      <c r="E425" s="31"/>
      <c r="F425" s="31"/>
      <c r="G425" s="31"/>
      <c r="H425" s="31"/>
      <c r="I425" s="31"/>
      <c r="J425" s="31"/>
      <c r="K425" s="31"/>
    </row>
    <row r="426" spans="2:11" ht="13.5" customHeight="1">
      <c r="B426" s="30"/>
      <c r="D426" s="30"/>
      <c r="E426" s="31"/>
      <c r="F426" s="31"/>
      <c r="G426" s="31"/>
      <c r="H426" s="31"/>
      <c r="I426" s="31"/>
      <c r="J426" s="31"/>
      <c r="K426" s="31"/>
    </row>
    <row r="427" spans="2:11" ht="13.5" customHeight="1">
      <c r="B427" s="30"/>
      <c r="D427" s="30"/>
      <c r="E427" s="31"/>
      <c r="F427" s="31"/>
      <c r="G427" s="31"/>
      <c r="H427" s="31"/>
      <c r="I427" s="31"/>
      <c r="J427" s="31"/>
      <c r="K427" s="31"/>
    </row>
    <row r="428" spans="2:11" ht="13.5" customHeight="1">
      <c r="B428" s="30"/>
      <c r="D428" s="30"/>
      <c r="E428" s="31"/>
      <c r="F428" s="31"/>
      <c r="G428" s="31"/>
      <c r="H428" s="31"/>
      <c r="I428" s="31"/>
      <c r="J428" s="31"/>
      <c r="K428" s="31"/>
    </row>
    <row r="429" spans="2:11" ht="13.5" customHeight="1">
      <c r="B429" s="30"/>
      <c r="D429" s="30"/>
      <c r="E429" s="31"/>
      <c r="F429" s="31"/>
      <c r="G429" s="31"/>
      <c r="H429" s="31"/>
      <c r="I429" s="31"/>
      <c r="J429" s="31"/>
      <c r="K429" s="31"/>
    </row>
    <row r="430" spans="2:11" ht="13.5" customHeight="1">
      <c r="B430" s="30"/>
      <c r="D430" s="30"/>
      <c r="E430" s="31"/>
      <c r="F430" s="31"/>
      <c r="G430" s="31"/>
      <c r="H430" s="31"/>
      <c r="I430" s="31"/>
      <c r="J430" s="31"/>
      <c r="K430" s="31"/>
    </row>
    <row r="431" spans="2:11" ht="13.5" customHeight="1">
      <c r="B431" s="30"/>
      <c r="D431" s="30"/>
      <c r="E431" s="31"/>
      <c r="F431" s="31"/>
      <c r="G431" s="31"/>
      <c r="H431" s="31"/>
      <c r="I431" s="31"/>
      <c r="J431" s="31"/>
      <c r="K431" s="31"/>
    </row>
    <row r="432" spans="2:11" ht="13.5" customHeight="1">
      <c r="B432" s="30"/>
      <c r="D432" s="30"/>
      <c r="E432" s="31"/>
      <c r="F432" s="31"/>
      <c r="G432" s="31"/>
      <c r="H432" s="31"/>
      <c r="I432" s="31"/>
      <c r="J432" s="31"/>
      <c r="K432" s="31"/>
    </row>
    <row r="433" spans="2:11" ht="13.5" customHeight="1">
      <c r="B433" s="30"/>
      <c r="D433" s="30"/>
      <c r="E433" s="31"/>
      <c r="F433" s="31"/>
      <c r="G433" s="31"/>
      <c r="H433" s="31"/>
      <c r="I433" s="31"/>
      <c r="J433" s="31"/>
      <c r="K433" s="31"/>
    </row>
    <row r="434" spans="2:11" ht="13.5" customHeight="1">
      <c r="B434" s="30"/>
      <c r="D434" s="30"/>
      <c r="E434" s="31"/>
      <c r="F434" s="31"/>
      <c r="G434" s="31"/>
      <c r="H434" s="31"/>
      <c r="I434" s="31"/>
      <c r="J434" s="31"/>
      <c r="K434" s="31"/>
    </row>
    <row r="435" spans="2:11" ht="13.5" customHeight="1">
      <c r="B435" s="30"/>
      <c r="D435" s="30"/>
      <c r="E435" s="31"/>
      <c r="F435" s="31"/>
      <c r="G435" s="31"/>
      <c r="H435" s="31"/>
      <c r="I435" s="31"/>
      <c r="J435" s="31"/>
      <c r="K435" s="31"/>
    </row>
    <row r="436" spans="2:11" ht="13.5" customHeight="1">
      <c r="B436" s="30"/>
      <c r="D436" s="30"/>
      <c r="E436" s="31"/>
      <c r="F436" s="31"/>
      <c r="G436" s="31"/>
      <c r="H436" s="31"/>
      <c r="I436" s="31"/>
      <c r="J436" s="31"/>
      <c r="K436" s="31"/>
    </row>
    <row r="437" spans="2:11" ht="13.5" customHeight="1">
      <c r="B437" s="30"/>
      <c r="D437" s="30"/>
      <c r="E437" s="31"/>
      <c r="F437" s="31"/>
      <c r="G437" s="31"/>
      <c r="H437" s="31"/>
      <c r="I437" s="31"/>
      <c r="J437" s="31"/>
      <c r="K437" s="31"/>
    </row>
    <row r="438" spans="2:11" ht="13.5" customHeight="1">
      <c r="B438" s="30"/>
      <c r="D438" s="30"/>
      <c r="E438" s="31"/>
      <c r="F438" s="31"/>
      <c r="G438" s="31"/>
      <c r="H438" s="31"/>
      <c r="I438" s="31"/>
      <c r="J438" s="31"/>
      <c r="K438" s="31"/>
    </row>
    <row r="439" spans="2:11" ht="13.5" customHeight="1">
      <c r="B439" s="30"/>
      <c r="D439" s="30"/>
      <c r="E439" s="31"/>
      <c r="F439" s="31"/>
      <c r="G439" s="31"/>
      <c r="H439" s="31"/>
      <c r="I439" s="31"/>
      <c r="J439" s="31"/>
      <c r="K439" s="31"/>
    </row>
    <row r="440" spans="2:11" ht="13.5" customHeight="1">
      <c r="B440" s="30"/>
      <c r="D440" s="30"/>
      <c r="E440" s="31"/>
      <c r="F440" s="31"/>
      <c r="G440" s="31"/>
      <c r="H440" s="31"/>
      <c r="I440" s="31"/>
      <c r="J440" s="31"/>
      <c r="K440" s="31"/>
    </row>
    <row r="441" spans="2:11" ht="13.5" customHeight="1">
      <c r="B441" s="30"/>
      <c r="D441" s="30"/>
      <c r="E441" s="31"/>
      <c r="F441" s="31"/>
      <c r="G441" s="31"/>
      <c r="H441" s="31"/>
      <c r="I441" s="31"/>
      <c r="J441" s="31"/>
      <c r="K441" s="31"/>
    </row>
    <row r="442" spans="2:11" ht="13.5" customHeight="1">
      <c r="B442" s="30"/>
      <c r="D442" s="30"/>
      <c r="E442" s="31"/>
      <c r="F442" s="31"/>
      <c r="G442" s="31"/>
      <c r="H442" s="31"/>
      <c r="I442" s="31"/>
      <c r="J442" s="31"/>
      <c r="K442" s="31"/>
    </row>
    <row r="443" spans="2:11" ht="13.5" customHeight="1">
      <c r="B443" s="30"/>
      <c r="D443" s="30"/>
      <c r="E443" s="31"/>
      <c r="F443" s="31"/>
      <c r="G443" s="31"/>
      <c r="H443" s="31"/>
      <c r="I443" s="31"/>
      <c r="J443" s="31"/>
      <c r="K443" s="31"/>
    </row>
    <row r="444" spans="2:11" ht="13.5" customHeight="1">
      <c r="B444" s="30"/>
      <c r="D444" s="30"/>
      <c r="E444" s="31"/>
      <c r="F444" s="31"/>
      <c r="G444" s="31"/>
      <c r="H444" s="31"/>
      <c r="I444" s="31"/>
      <c r="J444" s="31"/>
      <c r="K444" s="31"/>
    </row>
    <row r="445" spans="2:11" ht="13.5" customHeight="1">
      <c r="B445" s="30"/>
      <c r="D445" s="30"/>
      <c r="E445" s="31"/>
      <c r="F445" s="31"/>
      <c r="G445" s="31"/>
      <c r="H445" s="31"/>
      <c r="I445" s="31"/>
      <c r="J445" s="31"/>
      <c r="K445" s="31"/>
    </row>
    <row r="446" spans="2:11" ht="13.5" customHeight="1">
      <c r="B446" s="30"/>
      <c r="D446" s="30"/>
      <c r="E446" s="31"/>
      <c r="F446" s="31"/>
      <c r="G446" s="31"/>
      <c r="H446" s="31"/>
      <c r="I446" s="31"/>
      <c r="J446" s="31"/>
      <c r="K446" s="31"/>
    </row>
    <row r="447" spans="2:11" ht="13.5" customHeight="1">
      <c r="B447" s="30"/>
      <c r="D447" s="30"/>
      <c r="E447" s="31"/>
      <c r="F447" s="31"/>
      <c r="G447" s="31"/>
      <c r="H447" s="31"/>
      <c r="I447" s="31"/>
      <c r="J447" s="31"/>
      <c r="K447" s="31"/>
    </row>
    <row r="448" spans="2:11" ht="13.5" customHeight="1">
      <c r="B448" s="30"/>
      <c r="D448" s="30"/>
      <c r="E448" s="31"/>
      <c r="F448" s="31"/>
      <c r="G448" s="31"/>
      <c r="H448" s="31"/>
      <c r="I448" s="31"/>
      <c r="J448" s="31"/>
      <c r="K448" s="31"/>
    </row>
    <row r="449" spans="2:11" ht="13.5" customHeight="1">
      <c r="B449" s="30"/>
      <c r="D449" s="30"/>
      <c r="E449" s="31"/>
      <c r="F449" s="31"/>
      <c r="G449" s="31"/>
      <c r="H449" s="31"/>
      <c r="I449" s="31"/>
      <c r="J449" s="31"/>
      <c r="K449" s="31"/>
    </row>
    <row r="450" spans="2:11" ht="13.5" customHeight="1">
      <c r="B450" s="30"/>
      <c r="D450" s="30"/>
      <c r="E450" s="31"/>
      <c r="F450" s="31"/>
      <c r="G450" s="31"/>
      <c r="H450" s="31"/>
      <c r="I450" s="31"/>
      <c r="J450" s="31"/>
      <c r="K450" s="31"/>
    </row>
    <row r="451" spans="2:11" ht="13.5" customHeight="1">
      <c r="B451" s="30"/>
      <c r="D451" s="30"/>
      <c r="E451" s="31"/>
      <c r="F451" s="31"/>
      <c r="G451" s="31"/>
      <c r="H451" s="31"/>
      <c r="I451" s="31"/>
      <c r="J451" s="31"/>
      <c r="K451" s="31"/>
    </row>
    <row r="452" spans="2:11" ht="13.5" customHeight="1">
      <c r="B452" s="30"/>
      <c r="D452" s="30"/>
      <c r="E452" s="31"/>
      <c r="F452" s="31"/>
      <c r="G452" s="31"/>
      <c r="H452" s="31"/>
      <c r="I452" s="31"/>
      <c r="J452" s="31"/>
      <c r="K452" s="31"/>
    </row>
    <row r="453" spans="2:11" ht="13.5" customHeight="1">
      <c r="B453" s="30"/>
      <c r="D453" s="30"/>
      <c r="E453" s="31"/>
      <c r="F453" s="31"/>
      <c r="G453" s="31"/>
      <c r="H453" s="31"/>
      <c r="I453" s="31"/>
      <c r="J453" s="31"/>
      <c r="K453" s="31"/>
    </row>
    <row r="454" spans="2:11" ht="13.5" customHeight="1">
      <c r="B454" s="30"/>
      <c r="D454" s="30"/>
      <c r="E454" s="31"/>
      <c r="F454" s="31"/>
      <c r="G454" s="31"/>
      <c r="H454" s="31"/>
      <c r="I454" s="31"/>
      <c r="J454" s="31"/>
      <c r="K454" s="31"/>
    </row>
    <row r="455" spans="2:11" ht="13.5" customHeight="1">
      <c r="B455" s="30"/>
      <c r="D455" s="30"/>
      <c r="E455" s="31"/>
      <c r="F455" s="31"/>
      <c r="G455" s="31"/>
      <c r="H455" s="31"/>
      <c r="I455" s="31"/>
      <c r="J455" s="31"/>
      <c r="K455" s="31"/>
    </row>
    <row r="456" spans="2:11" ht="13.5" customHeight="1">
      <c r="B456" s="30"/>
      <c r="D456" s="30"/>
      <c r="E456" s="31"/>
      <c r="F456" s="31"/>
      <c r="G456" s="31"/>
      <c r="H456" s="31"/>
      <c r="I456" s="31"/>
      <c r="J456" s="31"/>
      <c r="K456" s="31"/>
    </row>
    <row r="457" spans="2:11" ht="13.5" customHeight="1">
      <c r="B457" s="30"/>
      <c r="D457" s="30"/>
      <c r="E457" s="31"/>
      <c r="F457" s="31"/>
      <c r="G457" s="31"/>
      <c r="H457" s="31"/>
      <c r="I457" s="31"/>
      <c r="J457" s="31"/>
      <c r="K457" s="31"/>
    </row>
    <row r="458" spans="2:11" ht="13.5" customHeight="1">
      <c r="B458" s="30"/>
      <c r="D458" s="30"/>
      <c r="E458" s="31"/>
      <c r="F458" s="31"/>
      <c r="G458" s="31"/>
      <c r="H458" s="31"/>
      <c r="I458" s="31"/>
      <c r="J458" s="31"/>
      <c r="K458" s="31"/>
    </row>
    <row r="459" spans="2:11" ht="13.5" customHeight="1">
      <c r="B459" s="30"/>
      <c r="D459" s="30"/>
      <c r="E459" s="31"/>
      <c r="F459" s="31"/>
      <c r="G459" s="31"/>
      <c r="H459" s="31"/>
      <c r="I459" s="31"/>
      <c r="J459" s="31"/>
      <c r="K459" s="31"/>
    </row>
    <row r="460" spans="2:11" ht="13.5" customHeight="1">
      <c r="B460" s="30"/>
      <c r="D460" s="30"/>
      <c r="E460" s="31"/>
      <c r="F460" s="31"/>
      <c r="G460" s="31"/>
      <c r="H460" s="31"/>
      <c r="I460" s="31"/>
      <c r="J460" s="31"/>
      <c r="K460" s="31"/>
    </row>
    <row r="461" spans="2:11" ht="13.5" customHeight="1">
      <c r="B461" s="30"/>
      <c r="D461" s="30"/>
      <c r="E461" s="31"/>
      <c r="F461" s="31"/>
      <c r="G461" s="31"/>
      <c r="H461" s="31"/>
      <c r="I461" s="31"/>
      <c r="J461" s="31"/>
      <c r="K461" s="31"/>
    </row>
    <row r="462" spans="2:11" ht="13.5" customHeight="1">
      <c r="B462" s="30"/>
      <c r="D462" s="30"/>
      <c r="E462" s="31"/>
      <c r="F462" s="31"/>
      <c r="G462" s="31"/>
      <c r="H462" s="31"/>
      <c r="I462" s="31"/>
      <c r="J462" s="31"/>
      <c r="K462" s="31"/>
    </row>
    <row r="463" spans="2:11" ht="13.5" customHeight="1">
      <c r="B463" s="30"/>
      <c r="D463" s="30"/>
      <c r="E463" s="31"/>
      <c r="F463" s="31"/>
      <c r="G463" s="31"/>
      <c r="H463" s="31"/>
      <c r="I463" s="31"/>
      <c r="J463" s="31"/>
      <c r="K463" s="31"/>
    </row>
    <row r="464" spans="2:11" ht="13.5" customHeight="1">
      <c r="B464" s="30"/>
      <c r="D464" s="30"/>
      <c r="E464" s="31"/>
      <c r="F464" s="31"/>
      <c r="G464" s="31"/>
      <c r="H464" s="31"/>
      <c r="I464" s="31"/>
      <c r="J464" s="31"/>
      <c r="K464" s="31"/>
    </row>
    <row r="465" spans="2:11" ht="13.5" customHeight="1">
      <c r="B465" s="30"/>
      <c r="D465" s="30"/>
      <c r="E465" s="31"/>
      <c r="F465" s="31"/>
      <c r="G465" s="31"/>
      <c r="H465" s="31"/>
      <c r="I465" s="31"/>
      <c r="J465" s="31"/>
      <c r="K465" s="31"/>
    </row>
    <row r="466" spans="2:11" ht="13.5" customHeight="1">
      <c r="B466" s="30"/>
      <c r="D466" s="30"/>
      <c r="E466" s="31"/>
      <c r="F466" s="31"/>
      <c r="G466" s="31"/>
      <c r="H466" s="31"/>
      <c r="I466" s="31"/>
      <c r="J466" s="31"/>
      <c r="K466" s="31"/>
    </row>
    <row r="467" spans="2:11" ht="13.5" customHeight="1">
      <c r="B467" s="30"/>
      <c r="D467" s="30"/>
      <c r="E467" s="31"/>
      <c r="F467" s="31"/>
      <c r="G467" s="31"/>
      <c r="H467" s="31"/>
      <c r="I467" s="31"/>
      <c r="J467" s="31"/>
      <c r="K467" s="31"/>
    </row>
    <row r="468" spans="2:11" ht="13.5" customHeight="1">
      <c r="B468" s="30"/>
      <c r="D468" s="30"/>
      <c r="E468" s="31"/>
      <c r="F468" s="31"/>
      <c r="G468" s="31"/>
      <c r="H468" s="31"/>
      <c r="I468" s="31"/>
      <c r="J468" s="31"/>
      <c r="K468" s="31"/>
    </row>
    <row r="469" spans="2:11" ht="13.5" customHeight="1">
      <c r="B469" s="30"/>
      <c r="D469" s="30"/>
      <c r="E469" s="31"/>
      <c r="F469" s="31"/>
      <c r="G469" s="31"/>
      <c r="H469" s="31"/>
      <c r="I469" s="31"/>
      <c r="J469" s="31"/>
      <c r="K469" s="31"/>
    </row>
    <row r="470" spans="2:11" ht="13.5" customHeight="1">
      <c r="B470" s="30"/>
      <c r="D470" s="30"/>
      <c r="E470" s="31"/>
      <c r="F470" s="31"/>
      <c r="G470" s="31"/>
      <c r="H470" s="31"/>
      <c r="I470" s="31"/>
      <c r="J470" s="31"/>
      <c r="K470" s="31"/>
    </row>
    <row r="471" spans="2:11" ht="13.5" customHeight="1">
      <c r="B471" s="30"/>
      <c r="D471" s="30"/>
      <c r="E471" s="31"/>
      <c r="F471" s="31"/>
      <c r="G471" s="31"/>
      <c r="H471" s="31"/>
      <c r="I471" s="31"/>
      <c r="J471" s="31"/>
      <c r="K471" s="31"/>
    </row>
    <row r="472" spans="2:11" ht="13.5" customHeight="1">
      <c r="B472" s="30"/>
      <c r="D472" s="30"/>
      <c r="E472" s="31"/>
      <c r="F472" s="31"/>
      <c r="G472" s="31"/>
      <c r="H472" s="31"/>
      <c r="I472" s="31"/>
      <c r="J472" s="31"/>
      <c r="K472" s="31"/>
    </row>
    <row r="473" spans="2:11" ht="13.5" customHeight="1">
      <c r="B473" s="30"/>
      <c r="D473" s="30"/>
      <c r="E473" s="31"/>
      <c r="F473" s="31"/>
      <c r="G473" s="31"/>
      <c r="H473" s="31"/>
      <c r="I473" s="31"/>
      <c r="J473" s="31"/>
      <c r="K473" s="31"/>
    </row>
    <row r="474" spans="2:11" ht="13.5" customHeight="1">
      <c r="B474" s="30"/>
      <c r="D474" s="30"/>
      <c r="E474" s="31"/>
      <c r="F474" s="31"/>
      <c r="G474" s="31"/>
      <c r="H474" s="31"/>
      <c r="I474" s="31"/>
      <c r="J474" s="31"/>
      <c r="K474" s="31"/>
    </row>
    <row r="475" spans="2:11" ht="13.5" customHeight="1">
      <c r="B475" s="30"/>
      <c r="D475" s="30"/>
      <c r="E475" s="31"/>
      <c r="F475" s="31"/>
      <c r="G475" s="31"/>
      <c r="H475" s="31"/>
      <c r="I475" s="31"/>
      <c r="J475" s="31"/>
      <c r="K475" s="31"/>
    </row>
    <row r="476" spans="2:11" ht="13.5" customHeight="1">
      <c r="B476" s="30"/>
      <c r="D476" s="30"/>
      <c r="E476" s="31"/>
      <c r="F476" s="31"/>
      <c r="G476" s="31"/>
      <c r="H476" s="31"/>
      <c r="I476" s="31"/>
      <c r="J476" s="31"/>
      <c r="K476" s="31"/>
    </row>
    <row r="477" spans="2:11" ht="13.5" customHeight="1">
      <c r="B477" s="30"/>
      <c r="D477" s="30"/>
      <c r="E477" s="31"/>
      <c r="F477" s="31"/>
      <c r="G477" s="31"/>
      <c r="H477" s="31"/>
      <c r="I477" s="31"/>
      <c r="J477" s="31"/>
      <c r="K477" s="31"/>
    </row>
    <row r="478" spans="2:11" ht="13.5" customHeight="1">
      <c r="B478" s="30"/>
      <c r="D478" s="30"/>
      <c r="E478" s="31"/>
      <c r="F478" s="31"/>
      <c r="G478" s="31"/>
      <c r="H478" s="31"/>
      <c r="I478" s="31"/>
      <c r="J478" s="31"/>
      <c r="K478" s="31"/>
    </row>
    <row r="479" spans="2:11" ht="13.5" customHeight="1">
      <c r="B479" s="30"/>
      <c r="D479" s="30"/>
      <c r="E479" s="31"/>
      <c r="F479" s="31"/>
      <c r="G479" s="31"/>
      <c r="H479" s="31"/>
      <c r="I479" s="31"/>
      <c r="J479" s="31"/>
      <c r="K479" s="31"/>
    </row>
    <row r="480" spans="2:11" ht="13.5" customHeight="1">
      <c r="B480" s="30"/>
      <c r="D480" s="30"/>
      <c r="E480" s="31"/>
      <c r="F480" s="31"/>
      <c r="G480" s="31"/>
      <c r="H480" s="31"/>
      <c r="I480" s="31"/>
      <c r="J480" s="31"/>
      <c r="K480" s="31"/>
    </row>
    <row r="481" spans="2:11" ht="13.5" customHeight="1">
      <c r="B481" s="30"/>
      <c r="D481" s="30"/>
      <c r="E481" s="31"/>
      <c r="F481" s="31"/>
      <c r="G481" s="31"/>
      <c r="H481" s="31"/>
      <c r="I481" s="31"/>
      <c r="J481" s="31"/>
      <c r="K481" s="31"/>
    </row>
    <row r="482" spans="2:11" ht="13.5" customHeight="1">
      <c r="B482" s="30"/>
      <c r="D482" s="30"/>
      <c r="E482" s="31"/>
      <c r="F482" s="31"/>
      <c r="G482" s="31"/>
      <c r="H482" s="31"/>
      <c r="I482" s="31"/>
      <c r="J482" s="31"/>
      <c r="K482" s="31"/>
    </row>
    <row r="483" spans="2:11" ht="13.5" customHeight="1">
      <c r="B483" s="30"/>
      <c r="D483" s="30"/>
      <c r="E483" s="31"/>
      <c r="F483" s="31"/>
      <c r="G483" s="31"/>
      <c r="H483" s="31"/>
      <c r="I483" s="31"/>
      <c r="J483" s="31"/>
      <c r="K483" s="31"/>
    </row>
    <row r="484" spans="2:11" ht="13.5" customHeight="1">
      <c r="B484" s="30"/>
      <c r="D484" s="30"/>
      <c r="E484" s="31"/>
      <c r="F484" s="31"/>
      <c r="G484" s="31"/>
      <c r="H484" s="31"/>
      <c r="I484" s="31"/>
      <c r="J484" s="31"/>
      <c r="K484" s="31"/>
    </row>
    <row r="485" spans="2:11" ht="13.5" customHeight="1">
      <c r="B485" s="30"/>
      <c r="D485" s="30"/>
      <c r="E485" s="31"/>
      <c r="F485" s="31"/>
      <c r="G485" s="31"/>
      <c r="H485" s="31"/>
      <c r="I485" s="31"/>
      <c r="J485" s="31"/>
      <c r="K485" s="31"/>
    </row>
    <row r="486" spans="2:11" ht="13.5" customHeight="1">
      <c r="B486" s="30"/>
      <c r="D486" s="30"/>
      <c r="E486" s="31"/>
      <c r="F486" s="31"/>
      <c r="G486" s="31"/>
      <c r="H486" s="31"/>
      <c r="I486" s="31"/>
      <c r="J486" s="31"/>
      <c r="K486" s="31"/>
    </row>
    <row r="487" spans="2:11" ht="13.5" customHeight="1">
      <c r="B487" s="30"/>
      <c r="D487" s="30"/>
      <c r="E487" s="31"/>
      <c r="F487" s="31"/>
      <c r="G487" s="31"/>
      <c r="H487" s="31"/>
      <c r="I487" s="31"/>
      <c r="J487" s="31"/>
      <c r="K487" s="31"/>
    </row>
    <row r="488" spans="2:11" ht="13.5" customHeight="1">
      <c r="B488" s="30"/>
      <c r="D488" s="30"/>
      <c r="E488" s="31"/>
      <c r="F488" s="31"/>
      <c r="G488" s="31"/>
      <c r="H488" s="31"/>
      <c r="I488" s="31"/>
      <c r="J488" s="31"/>
      <c r="K488" s="31"/>
    </row>
    <row r="489" spans="2:11" ht="13.5" customHeight="1">
      <c r="B489" s="30"/>
      <c r="D489" s="30"/>
      <c r="E489" s="31"/>
      <c r="F489" s="31"/>
      <c r="G489" s="31"/>
      <c r="H489" s="31"/>
      <c r="I489" s="31"/>
      <c r="J489" s="31"/>
      <c r="K489" s="31"/>
    </row>
    <row r="490" spans="2:11" ht="13.5" customHeight="1">
      <c r="B490" s="30"/>
      <c r="D490" s="30"/>
      <c r="E490" s="31"/>
      <c r="F490" s="31"/>
      <c r="G490" s="31"/>
      <c r="H490" s="31"/>
      <c r="I490" s="31"/>
      <c r="J490" s="31"/>
      <c r="K490" s="31"/>
    </row>
    <row r="491" spans="2:11" ht="13.5" customHeight="1">
      <c r="B491" s="30"/>
      <c r="D491" s="30"/>
      <c r="E491" s="31"/>
      <c r="F491" s="31"/>
      <c r="G491" s="31"/>
      <c r="H491" s="31"/>
      <c r="I491" s="31"/>
      <c r="J491" s="31"/>
      <c r="K491" s="31"/>
    </row>
    <row r="492" spans="2:11" ht="13.5" customHeight="1">
      <c r="B492" s="30"/>
      <c r="D492" s="30"/>
      <c r="E492" s="31"/>
      <c r="F492" s="31"/>
      <c r="G492" s="31"/>
      <c r="H492" s="31"/>
      <c r="I492" s="31"/>
      <c r="J492" s="31"/>
      <c r="K492" s="31"/>
    </row>
    <row r="493" spans="2:11" ht="13.5" customHeight="1">
      <c r="B493" s="30"/>
      <c r="D493" s="30"/>
      <c r="E493" s="31"/>
      <c r="F493" s="31"/>
      <c r="G493" s="31"/>
      <c r="H493" s="31"/>
      <c r="I493" s="31"/>
      <c r="J493" s="31"/>
      <c r="K493" s="31"/>
    </row>
    <row r="494" spans="2:11" ht="13.5" customHeight="1">
      <c r="B494" s="30"/>
      <c r="D494" s="30"/>
      <c r="E494" s="31"/>
      <c r="F494" s="31"/>
      <c r="G494" s="31"/>
      <c r="H494" s="31"/>
      <c r="I494" s="31"/>
      <c r="J494" s="31"/>
      <c r="K494" s="31"/>
    </row>
    <row r="495" spans="2:11" ht="13.5" customHeight="1">
      <c r="B495" s="30"/>
      <c r="D495" s="30"/>
      <c r="E495" s="31"/>
      <c r="F495" s="31"/>
      <c r="G495" s="31"/>
      <c r="H495" s="31"/>
      <c r="I495" s="31"/>
      <c r="J495" s="31"/>
      <c r="K495" s="31"/>
    </row>
    <row r="496" spans="2:11" ht="13.5" customHeight="1">
      <c r="B496" s="30"/>
      <c r="D496" s="30"/>
      <c r="E496" s="31"/>
      <c r="F496" s="31"/>
      <c r="G496" s="31"/>
      <c r="H496" s="31"/>
      <c r="I496" s="31"/>
      <c r="J496" s="31"/>
      <c r="K496" s="31"/>
    </row>
    <row r="497" spans="2:11" ht="13.5" customHeight="1">
      <c r="B497" s="30"/>
      <c r="D497" s="30"/>
      <c r="E497" s="31"/>
      <c r="F497" s="31"/>
      <c r="G497" s="31"/>
      <c r="H497" s="31"/>
      <c r="I497" s="31"/>
      <c r="J497" s="31"/>
      <c r="K497" s="31"/>
    </row>
    <row r="498" spans="2:11" ht="13.5" customHeight="1">
      <c r="B498" s="30"/>
      <c r="D498" s="30"/>
      <c r="E498" s="31"/>
      <c r="F498" s="31"/>
      <c r="G498" s="31"/>
      <c r="H498" s="31"/>
      <c r="I498" s="31"/>
      <c r="J498" s="31"/>
      <c r="K498" s="31"/>
    </row>
    <row r="499" spans="2:11" ht="13.5" customHeight="1">
      <c r="B499" s="30"/>
      <c r="D499" s="30"/>
      <c r="E499" s="31"/>
      <c r="F499" s="31"/>
      <c r="G499" s="31"/>
      <c r="H499" s="31"/>
      <c r="I499" s="31"/>
      <c r="J499" s="31"/>
      <c r="K499" s="31"/>
    </row>
    <row r="500" spans="2:11" ht="13.5" customHeight="1">
      <c r="B500" s="30"/>
      <c r="D500" s="30"/>
      <c r="E500" s="31"/>
      <c r="F500" s="31"/>
      <c r="G500" s="31"/>
      <c r="H500" s="31"/>
      <c r="I500" s="31"/>
      <c r="J500" s="31"/>
      <c r="K500" s="31"/>
    </row>
    <row r="501" spans="2:11" ht="13.5" customHeight="1">
      <c r="B501" s="30"/>
      <c r="D501" s="30"/>
      <c r="E501" s="31"/>
      <c r="F501" s="31"/>
      <c r="G501" s="31"/>
      <c r="H501" s="31"/>
      <c r="I501" s="31"/>
      <c r="J501" s="31"/>
      <c r="K501" s="31"/>
    </row>
    <row r="502" spans="2:11" ht="13.5" customHeight="1">
      <c r="B502" s="30"/>
      <c r="D502" s="30"/>
      <c r="E502" s="31"/>
      <c r="F502" s="31"/>
      <c r="G502" s="31"/>
      <c r="H502" s="31"/>
      <c r="I502" s="31"/>
      <c r="J502" s="31"/>
      <c r="K502" s="31"/>
    </row>
    <row r="503" spans="2:11" ht="13.5" customHeight="1">
      <c r="B503" s="30"/>
      <c r="D503" s="30"/>
      <c r="E503" s="31"/>
      <c r="F503" s="31"/>
      <c r="G503" s="31"/>
      <c r="H503" s="31"/>
      <c r="I503" s="31"/>
      <c r="J503" s="31"/>
      <c r="K503" s="31"/>
    </row>
    <row r="504" spans="2:11" ht="13.5" customHeight="1">
      <c r="B504" s="30"/>
      <c r="D504" s="30"/>
      <c r="E504" s="31"/>
      <c r="F504" s="31"/>
      <c r="G504" s="31"/>
      <c r="H504" s="31"/>
      <c r="I504" s="31"/>
      <c r="J504" s="31"/>
      <c r="K504" s="31"/>
    </row>
    <row r="505" spans="2:11" ht="13.5" customHeight="1">
      <c r="B505" s="30"/>
      <c r="D505" s="30"/>
      <c r="E505" s="31"/>
      <c r="F505" s="31"/>
      <c r="G505" s="31"/>
      <c r="H505" s="31"/>
      <c r="I505" s="31"/>
      <c r="J505" s="31"/>
      <c r="K505" s="31"/>
    </row>
    <row r="506" spans="2:11" ht="13.5" customHeight="1">
      <c r="B506" s="30"/>
      <c r="D506" s="30"/>
      <c r="E506" s="31"/>
      <c r="F506" s="31"/>
      <c r="G506" s="31"/>
      <c r="H506" s="31"/>
      <c r="I506" s="31"/>
      <c r="J506" s="31"/>
      <c r="K506" s="31"/>
    </row>
    <row r="507" spans="2:11" ht="13.5" customHeight="1">
      <c r="B507" s="30"/>
      <c r="D507" s="30"/>
      <c r="E507" s="31"/>
      <c r="F507" s="31"/>
      <c r="G507" s="31"/>
      <c r="H507" s="31"/>
      <c r="I507" s="31"/>
      <c r="J507" s="31"/>
      <c r="K507" s="31"/>
    </row>
    <row r="508" spans="2:11" ht="13.5" customHeight="1">
      <c r="B508" s="30"/>
      <c r="D508" s="30"/>
      <c r="E508" s="31"/>
      <c r="F508" s="31"/>
      <c r="G508" s="31"/>
      <c r="H508" s="31"/>
      <c r="I508" s="31"/>
      <c r="J508" s="31"/>
      <c r="K508" s="31"/>
    </row>
    <row r="509" spans="2:11" ht="13.5" customHeight="1">
      <c r="B509" s="30"/>
      <c r="D509" s="30"/>
      <c r="E509" s="31"/>
      <c r="F509" s="31"/>
      <c r="G509" s="31"/>
      <c r="H509" s="31"/>
      <c r="I509" s="31"/>
      <c r="J509" s="31"/>
      <c r="K509" s="31"/>
    </row>
    <row r="510" spans="2:11" ht="13.5" customHeight="1">
      <c r="B510" s="30"/>
      <c r="D510" s="30"/>
      <c r="E510" s="31"/>
      <c r="F510" s="31"/>
      <c r="G510" s="31"/>
      <c r="H510" s="31"/>
      <c r="I510" s="31"/>
      <c r="J510" s="31"/>
      <c r="K510" s="31"/>
    </row>
    <row r="511" spans="2:11" ht="13.5" customHeight="1">
      <c r="B511" s="30"/>
      <c r="D511" s="30"/>
      <c r="E511" s="31"/>
      <c r="F511" s="31"/>
      <c r="G511" s="31"/>
      <c r="H511" s="31"/>
      <c r="I511" s="31"/>
      <c r="J511" s="31"/>
      <c r="K511" s="31"/>
    </row>
    <row r="512" spans="2:11" ht="13.5" customHeight="1">
      <c r="B512" s="30"/>
      <c r="D512" s="30"/>
      <c r="E512" s="31"/>
      <c r="F512" s="31"/>
      <c r="G512" s="31"/>
      <c r="H512" s="31"/>
      <c r="I512" s="31"/>
      <c r="J512" s="31"/>
      <c r="K512" s="31"/>
    </row>
    <row r="513" spans="2:11" ht="13.5" customHeight="1">
      <c r="B513" s="30"/>
      <c r="D513" s="30"/>
      <c r="E513" s="31"/>
      <c r="F513" s="31"/>
      <c r="G513" s="31"/>
      <c r="H513" s="31"/>
      <c r="I513" s="31"/>
      <c r="J513" s="31"/>
      <c r="K513" s="31"/>
    </row>
    <row r="514" spans="2:11" ht="13.5" customHeight="1">
      <c r="B514" s="30"/>
      <c r="D514" s="30"/>
      <c r="E514" s="31"/>
      <c r="F514" s="31"/>
      <c r="G514" s="31"/>
      <c r="H514" s="31"/>
      <c r="I514" s="31"/>
      <c r="J514" s="31"/>
      <c r="K514" s="31"/>
    </row>
    <row r="515" spans="2:11" ht="13.5" customHeight="1">
      <c r="B515" s="30"/>
      <c r="D515" s="30"/>
      <c r="E515" s="31"/>
      <c r="F515" s="31"/>
      <c r="G515" s="31"/>
      <c r="H515" s="31"/>
      <c r="I515" s="31"/>
      <c r="J515" s="31"/>
      <c r="K515" s="31"/>
    </row>
    <row r="516" spans="2:11" ht="13.5" customHeight="1">
      <c r="B516" s="30"/>
      <c r="D516" s="30"/>
      <c r="E516" s="31"/>
      <c r="F516" s="31"/>
      <c r="G516" s="31"/>
      <c r="H516" s="31"/>
      <c r="I516" s="31"/>
      <c r="J516" s="31"/>
      <c r="K516" s="31"/>
    </row>
    <row r="517" spans="2:11" ht="13.5" customHeight="1">
      <c r="B517" s="30"/>
      <c r="D517" s="30"/>
      <c r="E517" s="31"/>
      <c r="F517" s="31"/>
      <c r="G517" s="31"/>
      <c r="H517" s="31"/>
      <c r="I517" s="31"/>
      <c r="J517" s="31"/>
      <c r="K517" s="31"/>
    </row>
    <row r="518" spans="2:11" ht="13.5" customHeight="1">
      <c r="B518" s="30"/>
      <c r="D518" s="30"/>
      <c r="E518" s="31"/>
      <c r="F518" s="31"/>
      <c r="G518" s="31"/>
      <c r="H518" s="31"/>
      <c r="I518" s="31"/>
      <c r="J518" s="31"/>
      <c r="K518" s="31"/>
    </row>
    <row r="519" spans="2:11" ht="13.5" customHeight="1">
      <c r="B519" s="30"/>
      <c r="D519" s="30"/>
      <c r="E519" s="31"/>
      <c r="F519" s="31"/>
      <c r="G519" s="31"/>
      <c r="H519" s="31"/>
      <c r="I519" s="31"/>
      <c r="J519" s="31"/>
      <c r="K519" s="31"/>
    </row>
    <row r="520" spans="2:11" ht="13.5" customHeight="1">
      <c r="B520" s="30"/>
      <c r="D520" s="30"/>
      <c r="E520" s="31"/>
      <c r="F520" s="31"/>
      <c r="G520" s="31"/>
      <c r="H520" s="31"/>
      <c r="I520" s="31"/>
      <c r="J520" s="31"/>
      <c r="K520" s="31"/>
    </row>
    <row r="521" spans="2:11" ht="13.5" customHeight="1">
      <c r="B521" s="30"/>
      <c r="D521" s="30"/>
      <c r="E521" s="31"/>
      <c r="F521" s="31"/>
      <c r="G521" s="31"/>
      <c r="H521" s="31"/>
      <c r="I521" s="31"/>
      <c r="J521" s="31"/>
      <c r="K521" s="31"/>
    </row>
    <row r="522" spans="2:11" ht="13.5" customHeight="1">
      <c r="B522" s="30"/>
      <c r="D522" s="30"/>
      <c r="E522" s="31"/>
      <c r="F522" s="31"/>
      <c r="G522" s="31"/>
      <c r="H522" s="31"/>
      <c r="I522" s="31"/>
      <c r="J522" s="31"/>
      <c r="K522" s="31"/>
    </row>
    <row r="523" spans="2:11" ht="13.5" customHeight="1">
      <c r="B523" s="30"/>
      <c r="D523" s="30"/>
      <c r="E523" s="31"/>
      <c r="F523" s="31"/>
      <c r="G523" s="31"/>
      <c r="H523" s="31"/>
      <c r="I523" s="31"/>
      <c r="J523" s="31"/>
      <c r="K523" s="31"/>
    </row>
    <row r="524" spans="2:11" ht="13.5" customHeight="1">
      <c r="B524" s="30"/>
      <c r="D524" s="30"/>
      <c r="E524" s="31"/>
      <c r="F524" s="31"/>
      <c r="G524" s="31"/>
      <c r="H524" s="31"/>
      <c r="I524" s="31"/>
      <c r="J524" s="31"/>
      <c r="K524" s="31"/>
    </row>
    <row r="525" spans="2:11" ht="13.5" customHeight="1">
      <c r="B525" s="30"/>
      <c r="D525" s="30"/>
      <c r="E525" s="31"/>
      <c r="F525" s="31"/>
      <c r="G525" s="31"/>
      <c r="H525" s="31"/>
      <c r="I525" s="31"/>
      <c r="J525" s="31"/>
      <c r="K525" s="31"/>
    </row>
    <row r="526" spans="2:11" ht="13.5" customHeight="1">
      <c r="B526" s="30"/>
      <c r="D526" s="30"/>
      <c r="E526" s="31"/>
      <c r="F526" s="31"/>
      <c r="G526" s="31"/>
      <c r="H526" s="31"/>
      <c r="I526" s="31"/>
      <c r="J526" s="31"/>
      <c r="K526" s="31"/>
    </row>
    <row r="527" spans="2:11" ht="13.5" customHeight="1">
      <c r="B527" s="30"/>
      <c r="D527" s="30"/>
      <c r="E527" s="31"/>
      <c r="F527" s="31"/>
      <c r="G527" s="31"/>
      <c r="H527" s="31"/>
      <c r="I527" s="31"/>
      <c r="J527" s="31"/>
      <c r="K527" s="31"/>
    </row>
    <row r="528" spans="2:11" ht="13.5" customHeight="1">
      <c r="B528" s="30"/>
      <c r="D528" s="30"/>
      <c r="E528" s="31"/>
      <c r="F528" s="31"/>
      <c r="G528" s="31"/>
      <c r="H528" s="31"/>
      <c r="I528" s="31"/>
      <c r="J528" s="31"/>
      <c r="K528" s="31"/>
    </row>
    <row r="529" spans="2:11" ht="13.5" customHeight="1">
      <c r="B529" s="30"/>
      <c r="D529" s="30"/>
      <c r="E529" s="31"/>
      <c r="F529" s="31"/>
      <c r="G529" s="31"/>
      <c r="H529" s="31"/>
      <c r="I529" s="31"/>
      <c r="J529" s="31"/>
      <c r="K529" s="31"/>
    </row>
    <row r="530" spans="2:11" ht="13.5" customHeight="1">
      <c r="B530" s="30"/>
      <c r="D530" s="30"/>
      <c r="E530" s="31"/>
      <c r="F530" s="31"/>
      <c r="G530" s="31"/>
      <c r="H530" s="31"/>
      <c r="I530" s="31"/>
      <c r="J530" s="31"/>
      <c r="K530" s="31"/>
    </row>
    <row r="531" spans="2:11" ht="13.5" customHeight="1">
      <c r="B531" s="30"/>
      <c r="D531" s="30"/>
      <c r="E531" s="31"/>
      <c r="F531" s="31"/>
      <c r="G531" s="31"/>
      <c r="H531" s="31"/>
      <c r="I531" s="31"/>
      <c r="J531" s="31"/>
      <c r="K531" s="31"/>
    </row>
    <row r="532" spans="2:11" ht="13.5" customHeight="1">
      <c r="B532" s="30"/>
      <c r="D532" s="30"/>
      <c r="E532" s="31"/>
      <c r="F532" s="31"/>
      <c r="G532" s="31"/>
      <c r="H532" s="31"/>
      <c r="I532" s="31"/>
      <c r="J532" s="31"/>
      <c r="K532" s="31"/>
    </row>
    <row r="533" spans="2:11" ht="13.5" customHeight="1">
      <c r="B533" s="30"/>
      <c r="D533" s="30"/>
      <c r="E533" s="31"/>
      <c r="F533" s="31"/>
      <c r="G533" s="31"/>
      <c r="H533" s="31"/>
      <c r="I533" s="31"/>
      <c r="J533" s="31"/>
      <c r="K533" s="31"/>
    </row>
    <row r="534" spans="2:11" ht="13.5" customHeight="1">
      <c r="B534" s="30"/>
      <c r="D534" s="30"/>
      <c r="E534" s="31"/>
      <c r="F534" s="31"/>
      <c r="G534" s="31"/>
      <c r="H534" s="31"/>
      <c r="I534" s="31"/>
      <c r="J534" s="31"/>
      <c r="K534" s="31"/>
    </row>
    <row r="535" spans="2:11" ht="13.5" customHeight="1">
      <c r="B535" s="30"/>
      <c r="D535" s="30"/>
      <c r="E535" s="31"/>
      <c r="F535" s="31"/>
      <c r="G535" s="31"/>
      <c r="H535" s="31"/>
      <c r="I535" s="31"/>
      <c r="J535" s="31"/>
      <c r="K535" s="31"/>
    </row>
    <row r="536" spans="2:11" ht="13.5" customHeight="1">
      <c r="B536" s="30"/>
      <c r="D536" s="30"/>
      <c r="E536" s="31"/>
      <c r="F536" s="31"/>
      <c r="G536" s="31"/>
      <c r="H536" s="31"/>
      <c r="I536" s="31"/>
      <c r="J536" s="31"/>
      <c r="K536" s="31"/>
    </row>
    <row r="537" spans="2:11" ht="13.5" customHeight="1">
      <c r="B537" s="30"/>
      <c r="D537" s="30"/>
      <c r="E537" s="31"/>
      <c r="F537" s="31"/>
      <c r="G537" s="31"/>
      <c r="H537" s="31"/>
      <c r="I537" s="31"/>
      <c r="J537" s="31"/>
      <c r="K537" s="31"/>
    </row>
    <row r="538" spans="2:11" ht="13.5" customHeight="1">
      <c r="B538" s="30"/>
      <c r="D538" s="30"/>
      <c r="E538" s="31"/>
      <c r="F538" s="31"/>
      <c r="G538" s="31"/>
      <c r="H538" s="31"/>
      <c r="I538" s="31"/>
      <c r="J538" s="31"/>
      <c r="K538" s="31"/>
    </row>
    <row r="539" spans="2:11" ht="13.5" customHeight="1">
      <c r="B539" s="30"/>
      <c r="D539" s="30"/>
      <c r="E539" s="31"/>
      <c r="F539" s="31"/>
      <c r="G539" s="31"/>
      <c r="H539" s="31"/>
      <c r="I539" s="31"/>
      <c r="J539" s="31"/>
      <c r="K539" s="31"/>
    </row>
    <row r="540" spans="2:11" ht="13.5" customHeight="1">
      <c r="B540" s="30"/>
      <c r="D540" s="30"/>
      <c r="E540" s="31"/>
      <c r="F540" s="31"/>
      <c r="G540" s="31"/>
      <c r="H540" s="31"/>
      <c r="I540" s="31"/>
      <c r="J540" s="31"/>
      <c r="K540" s="31"/>
    </row>
    <row r="541" spans="2:11" ht="13.5" customHeight="1">
      <c r="B541" s="30"/>
      <c r="D541" s="30"/>
      <c r="E541" s="31"/>
      <c r="F541" s="31"/>
      <c r="G541" s="31"/>
      <c r="H541" s="31"/>
      <c r="I541" s="31"/>
      <c r="J541" s="31"/>
      <c r="K541" s="31"/>
    </row>
    <row r="542" spans="2:11" ht="13.5" customHeight="1">
      <c r="B542" s="30"/>
      <c r="D542" s="30"/>
      <c r="E542" s="31"/>
      <c r="F542" s="31"/>
      <c r="G542" s="31"/>
      <c r="H542" s="31"/>
      <c r="I542" s="31"/>
      <c r="J542" s="31"/>
      <c r="K542" s="31"/>
    </row>
    <row r="543" spans="2:11" ht="13.5" customHeight="1">
      <c r="B543" s="30"/>
      <c r="D543" s="30"/>
      <c r="E543" s="31"/>
      <c r="F543" s="31"/>
      <c r="G543" s="31"/>
      <c r="H543" s="31"/>
      <c r="I543" s="31"/>
      <c r="J543" s="31"/>
      <c r="K543" s="31"/>
    </row>
    <row r="544" spans="2:11" ht="13.5" customHeight="1">
      <c r="B544" s="30"/>
      <c r="D544" s="30"/>
      <c r="E544" s="31"/>
      <c r="F544" s="31"/>
      <c r="G544" s="31"/>
      <c r="H544" s="31"/>
      <c r="I544" s="31"/>
      <c r="J544" s="31"/>
      <c r="K544" s="31"/>
    </row>
    <row r="545" spans="2:11" ht="13.5" customHeight="1">
      <c r="B545" s="30"/>
      <c r="D545" s="30"/>
      <c r="E545" s="31"/>
      <c r="F545" s="31"/>
      <c r="G545" s="31"/>
      <c r="H545" s="31"/>
      <c r="I545" s="31"/>
      <c r="J545" s="31"/>
      <c r="K545" s="31"/>
    </row>
    <row r="546" spans="2:11" ht="13.5" customHeight="1">
      <c r="B546" s="30"/>
      <c r="D546" s="30"/>
      <c r="E546" s="31"/>
      <c r="F546" s="31"/>
      <c r="G546" s="31"/>
      <c r="H546" s="31"/>
      <c r="I546" s="31"/>
      <c r="J546" s="31"/>
      <c r="K546" s="31"/>
    </row>
    <row r="547" spans="2:11" ht="13.5" customHeight="1">
      <c r="B547" s="30"/>
      <c r="D547" s="30"/>
      <c r="E547" s="31"/>
      <c r="F547" s="31"/>
      <c r="G547" s="31"/>
      <c r="H547" s="31"/>
      <c r="I547" s="31"/>
      <c r="J547" s="31"/>
      <c r="K547" s="31"/>
    </row>
    <row r="548" spans="2:11" ht="13.5" customHeight="1">
      <c r="B548" s="30"/>
      <c r="D548" s="30"/>
      <c r="E548" s="31"/>
      <c r="F548" s="31"/>
      <c r="G548" s="31"/>
      <c r="H548" s="31"/>
      <c r="I548" s="31"/>
      <c r="J548" s="31"/>
      <c r="K548" s="31"/>
    </row>
    <row r="549" spans="2:11" ht="13.5" customHeight="1">
      <c r="B549" s="30"/>
      <c r="D549" s="30"/>
      <c r="E549" s="31"/>
      <c r="F549" s="31"/>
      <c r="G549" s="31"/>
      <c r="H549" s="31"/>
      <c r="I549" s="31"/>
      <c r="J549" s="31"/>
      <c r="K549" s="31"/>
    </row>
    <row r="550" spans="2:11" ht="13.5" customHeight="1">
      <c r="B550" s="30"/>
      <c r="D550" s="30"/>
      <c r="E550" s="31"/>
      <c r="F550" s="31"/>
      <c r="G550" s="31"/>
      <c r="H550" s="31"/>
      <c r="I550" s="31"/>
      <c r="J550" s="31"/>
      <c r="K550" s="31"/>
    </row>
    <row r="551" spans="2:11" ht="13.5" customHeight="1">
      <c r="B551" s="30"/>
      <c r="D551" s="30"/>
      <c r="E551" s="31"/>
      <c r="F551" s="31"/>
      <c r="G551" s="31"/>
      <c r="H551" s="31"/>
      <c r="I551" s="31"/>
      <c r="J551" s="31"/>
      <c r="K551" s="31"/>
    </row>
    <row r="552" spans="2:11" ht="13.5" customHeight="1">
      <c r="B552" s="30"/>
      <c r="D552" s="30"/>
      <c r="E552" s="31"/>
      <c r="F552" s="31"/>
      <c r="G552" s="31"/>
      <c r="H552" s="31"/>
      <c r="I552" s="31"/>
      <c r="J552" s="31"/>
      <c r="K552" s="31"/>
    </row>
    <row r="553" spans="2:11" ht="13.5" customHeight="1">
      <c r="B553" s="30"/>
      <c r="D553" s="30"/>
      <c r="E553" s="31"/>
      <c r="F553" s="31"/>
      <c r="G553" s="31"/>
      <c r="H553" s="31"/>
      <c r="I553" s="31"/>
      <c r="J553" s="31"/>
      <c r="K553" s="31"/>
    </row>
    <row r="554" spans="2:11" ht="13.5" customHeight="1">
      <c r="B554" s="30"/>
      <c r="D554" s="30"/>
      <c r="E554" s="31"/>
      <c r="F554" s="31"/>
      <c r="G554" s="31"/>
      <c r="H554" s="31"/>
      <c r="I554" s="31"/>
      <c r="J554" s="31"/>
      <c r="K554" s="31"/>
    </row>
    <row r="555" spans="2:11" ht="13.5" customHeight="1">
      <c r="B555" s="30"/>
      <c r="D555" s="30"/>
      <c r="E555" s="31"/>
      <c r="F555" s="31"/>
      <c r="G555" s="31"/>
      <c r="H555" s="31"/>
      <c r="I555" s="31"/>
      <c r="J555" s="31"/>
      <c r="K555" s="31"/>
    </row>
    <row r="556" spans="2:11" ht="13.5" customHeight="1">
      <c r="B556" s="30"/>
      <c r="D556" s="30"/>
      <c r="E556" s="31"/>
      <c r="F556" s="31"/>
      <c r="G556" s="31"/>
      <c r="H556" s="31"/>
      <c r="I556" s="31"/>
      <c r="J556" s="31"/>
      <c r="K556" s="31"/>
    </row>
    <row r="557" spans="2:11" ht="13.5" customHeight="1">
      <c r="B557" s="30"/>
      <c r="D557" s="30"/>
      <c r="E557" s="31"/>
      <c r="F557" s="31"/>
      <c r="G557" s="31"/>
      <c r="H557" s="31"/>
      <c r="I557" s="31"/>
      <c r="J557" s="31"/>
      <c r="K557" s="31"/>
    </row>
    <row r="558" spans="2:11" ht="13.5" customHeight="1">
      <c r="B558" s="30"/>
      <c r="D558" s="30"/>
      <c r="E558" s="31"/>
      <c r="F558" s="31"/>
      <c r="G558" s="31"/>
      <c r="H558" s="31"/>
      <c r="I558" s="31"/>
      <c r="J558" s="31"/>
      <c r="K558" s="31"/>
    </row>
    <row r="559" spans="2:11" ht="13.5" customHeight="1">
      <c r="B559" s="30"/>
      <c r="D559" s="30"/>
      <c r="E559" s="31"/>
      <c r="F559" s="31"/>
      <c r="G559" s="31"/>
      <c r="H559" s="31"/>
      <c r="I559" s="31"/>
      <c r="J559" s="31"/>
      <c r="K559" s="31"/>
    </row>
    <row r="560" spans="2:11" ht="13.5" customHeight="1">
      <c r="B560" s="30"/>
      <c r="D560" s="30"/>
      <c r="E560" s="31"/>
      <c r="F560" s="31"/>
      <c r="G560" s="31"/>
      <c r="H560" s="31"/>
      <c r="I560" s="31"/>
      <c r="J560" s="31"/>
      <c r="K560" s="31"/>
    </row>
    <row r="561" spans="2:11" ht="13.5" customHeight="1">
      <c r="B561" s="30"/>
      <c r="D561" s="30"/>
      <c r="E561" s="31"/>
      <c r="F561" s="31"/>
      <c r="G561" s="31"/>
      <c r="H561" s="31"/>
      <c r="I561" s="31"/>
      <c r="J561" s="31"/>
      <c r="K561" s="31"/>
    </row>
    <row r="562" spans="2:11" ht="13.5" customHeight="1">
      <c r="B562" s="30"/>
      <c r="D562" s="30"/>
      <c r="E562" s="31"/>
      <c r="F562" s="31"/>
      <c r="G562" s="31"/>
      <c r="H562" s="31"/>
      <c r="I562" s="31"/>
      <c r="J562" s="31"/>
      <c r="K562" s="31"/>
    </row>
    <row r="563" spans="2:11" ht="13.5" customHeight="1">
      <c r="B563" s="30"/>
      <c r="D563" s="30"/>
      <c r="E563" s="31"/>
      <c r="F563" s="31"/>
      <c r="G563" s="31"/>
      <c r="H563" s="31"/>
      <c r="I563" s="31"/>
      <c r="J563" s="31"/>
      <c r="K563" s="31"/>
    </row>
    <row r="564" spans="2:11" ht="13.5" customHeight="1">
      <c r="B564" s="30"/>
      <c r="D564" s="30"/>
      <c r="E564" s="31"/>
      <c r="F564" s="31"/>
      <c r="G564" s="31"/>
      <c r="H564" s="31"/>
      <c r="I564" s="31"/>
      <c r="J564" s="31"/>
      <c r="K564" s="31"/>
    </row>
    <row r="565" spans="2:11" ht="13.5" customHeight="1">
      <c r="B565" s="30"/>
      <c r="D565" s="30"/>
      <c r="E565" s="31"/>
      <c r="F565" s="31"/>
      <c r="G565" s="31"/>
      <c r="H565" s="31"/>
      <c r="I565" s="31"/>
      <c r="J565" s="31"/>
      <c r="K565" s="31"/>
    </row>
    <row r="566" spans="2:11" ht="13.5" customHeight="1">
      <c r="B566" s="30"/>
      <c r="D566" s="30"/>
      <c r="E566" s="31"/>
      <c r="F566" s="31"/>
      <c r="G566" s="31"/>
      <c r="H566" s="31"/>
      <c r="I566" s="31"/>
      <c r="J566" s="31"/>
      <c r="K566" s="31"/>
    </row>
    <row r="567" spans="2:11" ht="13.5" customHeight="1">
      <c r="B567" s="30"/>
      <c r="D567" s="30"/>
      <c r="E567" s="31"/>
      <c r="F567" s="31"/>
      <c r="G567" s="31"/>
      <c r="H567" s="31"/>
      <c r="I567" s="31"/>
      <c r="J567" s="31"/>
      <c r="K567" s="31"/>
    </row>
    <row r="568" spans="2:11" ht="13.5" customHeight="1">
      <c r="B568" s="30"/>
      <c r="D568" s="30"/>
      <c r="E568" s="31"/>
      <c r="F568" s="31"/>
      <c r="G568" s="31"/>
      <c r="H568" s="31"/>
      <c r="I568" s="31"/>
      <c r="J568" s="31"/>
      <c r="K568" s="31"/>
    </row>
    <row r="569" spans="2:11" ht="13.5" customHeight="1">
      <c r="B569" s="30"/>
      <c r="D569" s="30"/>
      <c r="E569" s="31"/>
      <c r="F569" s="31"/>
      <c r="G569" s="31"/>
      <c r="H569" s="31"/>
      <c r="I569" s="31"/>
      <c r="J569" s="31"/>
      <c r="K569" s="31"/>
    </row>
    <row r="570" spans="2:11" ht="13.5" customHeight="1">
      <c r="B570" s="30"/>
      <c r="D570" s="30"/>
      <c r="E570" s="31"/>
      <c r="F570" s="31"/>
      <c r="G570" s="31"/>
      <c r="H570" s="31"/>
      <c r="I570" s="31"/>
      <c r="J570" s="31"/>
      <c r="K570" s="31"/>
    </row>
    <row r="571" spans="2:11" ht="13.5" customHeight="1">
      <c r="B571" s="30"/>
      <c r="D571" s="30"/>
      <c r="E571" s="31"/>
      <c r="F571" s="31"/>
      <c r="G571" s="31"/>
      <c r="H571" s="31"/>
      <c r="I571" s="31"/>
      <c r="J571" s="31"/>
      <c r="K571" s="31"/>
    </row>
    <row r="572" spans="2:11" ht="13.5" customHeight="1">
      <c r="B572" s="30"/>
      <c r="D572" s="30"/>
      <c r="E572" s="31"/>
      <c r="F572" s="31"/>
      <c r="G572" s="31"/>
      <c r="H572" s="31"/>
      <c r="I572" s="31"/>
      <c r="J572" s="31"/>
      <c r="K572" s="31"/>
    </row>
    <row r="573" spans="2:11" ht="13.5" customHeight="1">
      <c r="B573" s="30"/>
      <c r="D573" s="30"/>
      <c r="E573" s="31"/>
      <c r="F573" s="31"/>
      <c r="G573" s="31"/>
      <c r="H573" s="31"/>
      <c r="I573" s="31"/>
      <c r="J573" s="31"/>
      <c r="K573" s="31"/>
    </row>
    <row r="574" spans="2:11" ht="13.5" customHeight="1">
      <c r="B574" s="30"/>
      <c r="D574" s="30"/>
      <c r="E574" s="31"/>
      <c r="F574" s="31"/>
      <c r="G574" s="31"/>
      <c r="H574" s="31"/>
      <c r="I574" s="31"/>
      <c r="J574" s="31"/>
      <c r="K574" s="31"/>
    </row>
    <row r="575" spans="2:11" ht="13.5" customHeight="1">
      <c r="B575" s="30"/>
      <c r="D575" s="30"/>
      <c r="E575" s="31"/>
      <c r="F575" s="31"/>
      <c r="G575" s="31"/>
      <c r="H575" s="31"/>
      <c r="I575" s="31"/>
      <c r="J575" s="31"/>
      <c r="K575" s="31"/>
    </row>
    <row r="576" spans="2:11" ht="13.5" customHeight="1">
      <c r="B576" s="30"/>
      <c r="D576" s="30"/>
      <c r="E576" s="31"/>
      <c r="F576" s="31"/>
      <c r="G576" s="31"/>
      <c r="H576" s="31"/>
      <c r="I576" s="31"/>
      <c r="J576" s="31"/>
      <c r="K576" s="31"/>
    </row>
    <row r="577" spans="2:11" ht="13.5" customHeight="1">
      <c r="B577" s="30"/>
      <c r="D577" s="30"/>
      <c r="E577" s="31"/>
      <c r="F577" s="31"/>
      <c r="G577" s="31"/>
      <c r="H577" s="31"/>
      <c r="I577" s="31"/>
      <c r="J577" s="31"/>
      <c r="K577" s="31"/>
    </row>
    <row r="578" spans="2:11" ht="13.5" customHeight="1">
      <c r="B578" s="30"/>
      <c r="D578" s="30"/>
      <c r="E578" s="31"/>
      <c r="F578" s="31"/>
      <c r="G578" s="31"/>
      <c r="H578" s="31"/>
      <c r="I578" s="31"/>
      <c r="J578" s="31"/>
      <c r="K578" s="31"/>
    </row>
    <row r="579" spans="2:11" ht="13.5" customHeight="1">
      <c r="B579" s="30"/>
      <c r="D579" s="30"/>
      <c r="E579" s="31"/>
      <c r="F579" s="31"/>
      <c r="G579" s="31"/>
      <c r="H579" s="31"/>
      <c r="I579" s="31"/>
      <c r="J579" s="31"/>
      <c r="K579" s="31"/>
    </row>
    <row r="580" spans="2:11" ht="13.5" customHeight="1">
      <c r="B580" s="30"/>
      <c r="D580" s="30"/>
      <c r="E580" s="31"/>
      <c r="F580" s="31"/>
      <c r="G580" s="31"/>
      <c r="H580" s="31"/>
      <c r="I580" s="31"/>
      <c r="J580" s="31"/>
      <c r="K580" s="31"/>
    </row>
    <row r="581" spans="2:11" ht="13.5" customHeight="1">
      <c r="B581" s="30"/>
      <c r="D581" s="30"/>
      <c r="E581" s="31"/>
      <c r="F581" s="31"/>
      <c r="G581" s="31"/>
      <c r="H581" s="31"/>
      <c r="I581" s="31"/>
      <c r="J581" s="31"/>
      <c r="K581" s="31"/>
    </row>
    <row r="582" spans="2:11" ht="13.5" customHeight="1">
      <c r="B582" s="30"/>
      <c r="D582" s="30"/>
      <c r="E582" s="31"/>
      <c r="F582" s="31"/>
      <c r="G582" s="31"/>
      <c r="H582" s="31"/>
      <c r="I582" s="31"/>
      <c r="J582" s="31"/>
      <c r="K582" s="31"/>
    </row>
    <row r="583" spans="2:11" ht="13.5" customHeight="1">
      <c r="B583" s="30"/>
      <c r="D583" s="30"/>
      <c r="E583" s="31"/>
      <c r="F583" s="31"/>
      <c r="G583" s="31"/>
      <c r="H583" s="31"/>
      <c r="I583" s="31"/>
      <c r="J583" s="31"/>
      <c r="K583" s="31"/>
    </row>
    <row r="584" spans="2:11" ht="13.5" customHeight="1">
      <c r="B584" s="30"/>
      <c r="D584" s="30"/>
      <c r="E584" s="31"/>
      <c r="F584" s="31"/>
      <c r="G584" s="31"/>
      <c r="H584" s="31"/>
      <c r="I584" s="31"/>
      <c r="J584" s="31"/>
      <c r="K584" s="31"/>
    </row>
    <row r="585" spans="2:11" ht="13.5" customHeight="1">
      <c r="B585" s="30"/>
      <c r="D585" s="30"/>
      <c r="E585" s="31"/>
      <c r="F585" s="31"/>
      <c r="G585" s="31"/>
      <c r="H585" s="31"/>
      <c r="I585" s="31"/>
      <c r="J585" s="31"/>
      <c r="K585" s="31"/>
    </row>
    <row r="586" spans="2:11" ht="13.5" customHeight="1">
      <c r="B586" s="30"/>
      <c r="D586" s="30"/>
      <c r="E586" s="31"/>
      <c r="F586" s="31"/>
      <c r="G586" s="31"/>
      <c r="H586" s="31"/>
      <c r="I586" s="31"/>
      <c r="J586" s="31"/>
      <c r="K586" s="31"/>
    </row>
    <row r="587" spans="2:11" ht="13.5" customHeight="1">
      <c r="B587" s="30"/>
      <c r="D587" s="30"/>
      <c r="E587" s="31"/>
      <c r="F587" s="31"/>
      <c r="G587" s="31"/>
      <c r="H587" s="31"/>
      <c r="I587" s="31"/>
      <c r="J587" s="31"/>
      <c r="K587" s="31"/>
    </row>
    <row r="588" spans="2:11" ht="13.5" customHeight="1">
      <c r="B588" s="30"/>
      <c r="D588" s="30"/>
      <c r="E588" s="31"/>
      <c r="F588" s="31"/>
      <c r="G588" s="31"/>
      <c r="H588" s="31"/>
      <c r="I588" s="31"/>
      <c r="J588" s="31"/>
      <c r="K588" s="31"/>
    </row>
    <row r="589" spans="2:11" ht="13.5" customHeight="1">
      <c r="B589" s="30"/>
      <c r="D589" s="30"/>
      <c r="E589" s="31"/>
      <c r="F589" s="31"/>
      <c r="G589" s="31"/>
      <c r="H589" s="31"/>
      <c r="I589" s="31"/>
      <c r="J589" s="31"/>
      <c r="K589" s="31"/>
    </row>
    <row r="590" spans="2:11" ht="13.5" customHeight="1">
      <c r="B590" s="30"/>
      <c r="D590" s="30"/>
      <c r="E590" s="31"/>
      <c r="F590" s="31"/>
      <c r="G590" s="31"/>
      <c r="H590" s="31"/>
      <c r="I590" s="31"/>
      <c r="J590" s="31"/>
      <c r="K590" s="31"/>
    </row>
    <row r="591" spans="2:11" ht="13.5" customHeight="1">
      <c r="B591" s="30"/>
      <c r="D591" s="30"/>
      <c r="E591" s="31"/>
      <c r="F591" s="31"/>
      <c r="G591" s="31"/>
      <c r="H591" s="31"/>
      <c r="I591" s="31"/>
      <c r="J591" s="31"/>
      <c r="K591" s="31"/>
    </row>
    <row r="592" spans="2:11" ht="13.5" customHeight="1">
      <c r="B592" s="30"/>
      <c r="D592" s="30"/>
      <c r="E592" s="31"/>
      <c r="F592" s="31"/>
      <c r="G592" s="31"/>
      <c r="H592" s="31"/>
      <c r="I592" s="31"/>
      <c r="J592" s="31"/>
      <c r="K592" s="31"/>
    </row>
    <row r="593" spans="2:11" ht="13.5" customHeight="1">
      <c r="B593" s="30"/>
      <c r="D593" s="30"/>
      <c r="E593" s="31"/>
      <c r="F593" s="31"/>
      <c r="G593" s="31"/>
      <c r="H593" s="31"/>
      <c r="I593" s="31"/>
      <c r="J593" s="31"/>
      <c r="K593" s="31"/>
    </row>
    <row r="594" spans="2:11" ht="13.5" customHeight="1">
      <c r="B594" s="30"/>
      <c r="D594" s="30"/>
      <c r="E594" s="31"/>
      <c r="F594" s="31"/>
      <c r="G594" s="31"/>
      <c r="H594" s="31"/>
      <c r="I594" s="31"/>
      <c r="J594" s="31"/>
      <c r="K594" s="31"/>
    </row>
    <row r="595" spans="2:11" ht="13.5" customHeight="1">
      <c r="B595" s="30"/>
      <c r="D595" s="30"/>
      <c r="E595" s="31"/>
      <c r="F595" s="31"/>
      <c r="G595" s="31"/>
      <c r="H595" s="31"/>
      <c r="I595" s="31"/>
      <c r="J595" s="31"/>
      <c r="K595" s="31"/>
    </row>
    <row r="596" spans="2:11" ht="13.5" customHeight="1">
      <c r="B596" s="30"/>
      <c r="D596" s="30"/>
      <c r="E596" s="31"/>
      <c r="F596" s="31"/>
      <c r="G596" s="31"/>
      <c r="H596" s="31"/>
      <c r="I596" s="31"/>
      <c r="J596" s="31"/>
      <c r="K596" s="31"/>
    </row>
    <row r="597" spans="2:11" ht="13.5" customHeight="1">
      <c r="B597" s="30"/>
      <c r="D597" s="30"/>
      <c r="E597" s="31"/>
      <c r="F597" s="31"/>
      <c r="G597" s="31"/>
      <c r="H597" s="31"/>
      <c r="I597" s="31"/>
      <c r="J597" s="31"/>
      <c r="K597" s="31"/>
    </row>
    <row r="598" spans="2:11" ht="13.5" customHeight="1">
      <c r="B598" s="30"/>
      <c r="D598" s="30"/>
      <c r="E598" s="31"/>
      <c r="F598" s="31"/>
      <c r="G598" s="31"/>
      <c r="H598" s="31"/>
      <c r="I598" s="31"/>
      <c r="J598" s="31"/>
      <c r="K598" s="31"/>
    </row>
    <row r="599" spans="2:11" ht="13.5" customHeight="1">
      <c r="B599" s="30"/>
      <c r="D599" s="30"/>
      <c r="E599" s="31"/>
      <c r="F599" s="31"/>
      <c r="G599" s="31"/>
      <c r="H599" s="31"/>
      <c r="I599" s="31"/>
      <c r="J599" s="31"/>
      <c r="K599" s="31"/>
    </row>
    <row r="600" spans="2:11" ht="13.5" customHeight="1">
      <c r="B600" s="30"/>
      <c r="D600" s="30"/>
      <c r="E600" s="31"/>
      <c r="F600" s="31"/>
      <c r="G600" s="31"/>
      <c r="H600" s="31"/>
      <c r="I600" s="31"/>
      <c r="J600" s="31"/>
      <c r="K600" s="31"/>
    </row>
    <row r="601" spans="2:11" ht="13.5" customHeight="1">
      <c r="B601" s="30"/>
      <c r="D601" s="30"/>
      <c r="E601" s="31"/>
      <c r="F601" s="31"/>
      <c r="G601" s="31"/>
      <c r="H601" s="31"/>
      <c r="I601" s="31"/>
      <c r="J601" s="31"/>
      <c r="K601" s="31"/>
    </row>
    <row r="602" spans="2:11" ht="13.5" customHeight="1">
      <c r="B602" s="30"/>
      <c r="D602" s="30"/>
      <c r="E602" s="31"/>
      <c r="F602" s="31"/>
      <c r="G602" s="31"/>
      <c r="H602" s="31"/>
      <c r="I602" s="31"/>
      <c r="J602" s="31"/>
      <c r="K602" s="31"/>
    </row>
    <row r="603" spans="2:11" ht="13.5" customHeight="1">
      <c r="B603" s="30"/>
      <c r="D603" s="30"/>
      <c r="E603" s="31"/>
      <c r="F603" s="31"/>
      <c r="G603" s="31"/>
      <c r="H603" s="31"/>
      <c r="I603" s="31"/>
      <c r="J603" s="31"/>
      <c r="K603" s="31"/>
    </row>
    <row r="604" spans="2:11" ht="13.5" customHeight="1">
      <c r="B604" s="30"/>
      <c r="D604" s="30"/>
      <c r="E604" s="31"/>
      <c r="F604" s="31"/>
      <c r="G604" s="31"/>
      <c r="H604" s="31"/>
      <c r="I604" s="31"/>
      <c r="J604" s="31"/>
      <c r="K604" s="31"/>
    </row>
    <row r="605" spans="2:11" ht="13.5" customHeight="1">
      <c r="B605" s="30"/>
      <c r="D605" s="30"/>
      <c r="E605" s="31"/>
      <c r="F605" s="31"/>
      <c r="G605" s="31"/>
      <c r="H605" s="31"/>
      <c r="I605" s="31"/>
      <c r="J605" s="31"/>
      <c r="K605" s="31"/>
    </row>
    <row r="606" spans="2:11" ht="13.5" customHeight="1">
      <c r="B606" s="30"/>
      <c r="D606" s="30"/>
      <c r="E606" s="31"/>
      <c r="F606" s="31"/>
      <c r="G606" s="31"/>
      <c r="H606" s="31"/>
      <c r="I606" s="31"/>
      <c r="J606" s="31"/>
      <c r="K606" s="31"/>
    </row>
    <row r="607" spans="2:11" ht="13.5" customHeight="1">
      <c r="B607" s="30"/>
      <c r="D607" s="30"/>
      <c r="E607" s="31"/>
      <c r="F607" s="31"/>
      <c r="G607" s="31"/>
      <c r="H607" s="31"/>
      <c r="I607" s="31"/>
      <c r="J607" s="31"/>
      <c r="K607" s="31"/>
    </row>
    <row r="608" spans="2:11" ht="13.5" customHeight="1">
      <c r="B608" s="30"/>
      <c r="D608" s="30"/>
      <c r="E608" s="31"/>
      <c r="F608" s="31"/>
      <c r="G608" s="31"/>
      <c r="H608" s="31"/>
      <c r="I608" s="31"/>
      <c r="J608" s="31"/>
      <c r="K608" s="31"/>
    </row>
    <row r="609" spans="2:11" ht="13.5" customHeight="1">
      <c r="B609" s="30"/>
      <c r="D609" s="30"/>
      <c r="E609" s="31"/>
      <c r="F609" s="31"/>
      <c r="G609" s="31"/>
      <c r="H609" s="31"/>
      <c r="I609" s="31"/>
      <c r="J609" s="31"/>
      <c r="K609" s="31"/>
    </row>
    <row r="610" spans="2:11" ht="13.5" customHeight="1">
      <c r="B610" s="30"/>
      <c r="D610" s="30"/>
      <c r="E610" s="31"/>
      <c r="F610" s="31"/>
      <c r="G610" s="31"/>
      <c r="H610" s="31"/>
      <c r="I610" s="31"/>
      <c r="J610" s="31"/>
      <c r="K610" s="31"/>
    </row>
    <row r="611" spans="2:11" ht="13.5" customHeight="1">
      <c r="B611" s="30"/>
      <c r="D611" s="30"/>
      <c r="E611" s="31"/>
      <c r="F611" s="31"/>
      <c r="G611" s="31"/>
      <c r="H611" s="31"/>
      <c r="I611" s="31"/>
      <c r="J611" s="31"/>
      <c r="K611" s="31"/>
    </row>
    <row r="612" spans="2:11" ht="13.5" customHeight="1">
      <c r="B612" s="30"/>
      <c r="D612" s="30"/>
      <c r="E612" s="31"/>
      <c r="F612" s="31"/>
      <c r="G612" s="31"/>
      <c r="H612" s="31"/>
      <c r="I612" s="31"/>
      <c r="J612" s="31"/>
      <c r="K612" s="31"/>
    </row>
    <row r="613" spans="2:11" ht="13.5" customHeight="1">
      <c r="B613" s="30"/>
      <c r="D613" s="30"/>
      <c r="E613" s="31"/>
      <c r="F613" s="31"/>
      <c r="G613" s="31"/>
      <c r="H613" s="31"/>
      <c r="I613" s="31"/>
      <c r="J613" s="31"/>
      <c r="K613" s="31"/>
    </row>
    <row r="614" spans="2:11" ht="13.5" customHeight="1">
      <c r="B614" s="30"/>
      <c r="D614" s="30"/>
      <c r="E614" s="31"/>
      <c r="F614" s="31"/>
      <c r="G614" s="31"/>
      <c r="H614" s="31"/>
      <c r="I614" s="31"/>
      <c r="J614" s="31"/>
      <c r="K614" s="31"/>
    </row>
    <row r="615" spans="2:11" ht="13.5" customHeight="1">
      <c r="B615" s="30"/>
      <c r="D615" s="30"/>
      <c r="E615" s="31"/>
      <c r="F615" s="31"/>
      <c r="G615" s="31"/>
      <c r="H615" s="31"/>
      <c r="I615" s="31"/>
      <c r="J615" s="31"/>
      <c r="K615" s="31"/>
    </row>
    <row r="616" spans="2:11" ht="13.5" customHeight="1">
      <c r="B616" s="30"/>
      <c r="D616" s="30"/>
      <c r="E616" s="31"/>
      <c r="F616" s="31"/>
      <c r="G616" s="31"/>
      <c r="H616" s="31"/>
      <c r="I616" s="31"/>
      <c r="J616" s="31"/>
      <c r="K616" s="31"/>
    </row>
    <row r="617" spans="2:11" ht="13.5" customHeight="1">
      <c r="B617" s="30"/>
      <c r="D617" s="30"/>
      <c r="E617" s="31"/>
      <c r="F617" s="31"/>
      <c r="G617" s="31"/>
      <c r="H617" s="31"/>
      <c r="I617" s="31"/>
      <c r="J617" s="31"/>
      <c r="K617" s="31"/>
    </row>
    <row r="618" spans="2:11" ht="13.5" customHeight="1">
      <c r="B618" s="30"/>
      <c r="D618" s="30"/>
      <c r="E618" s="31"/>
      <c r="F618" s="31"/>
      <c r="G618" s="31"/>
      <c r="H618" s="31"/>
      <c r="I618" s="31"/>
      <c r="J618" s="31"/>
      <c r="K618" s="31"/>
    </row>
    <row r="619" spans="2:11" ht="13.5" customHeight="1">
      <c r="B619" s="30"/>
      <c r="D619" s="30"/>
      <c r="E619" s="31"/>
      <c r="F619" s="31"/>
      <c r="G619" s="31"/>
      <c r="H619" s="31"/>
      <c r="I619" s="31"/>
      <c r="J619" s="31"/>
      <c r="K619" s="31"/>
    </row>
    <row r="620" spans="2:11" ht="13.5" customHeight="1">
      <c r="B620" s="30"/>
      <c r="D620" s="30"/>
      <c r="E620" s="31"/>
      <c r="F620" s="31"/>
      <c r="G620" s="31"/>
      <c r="H620" s="31"/>
      <c r="I620" s="31"/>
      <c r="J620" s="31"/>
      <c r="K620" s="31"/>
    </row>
    <row r="621" spans="2:11" ht="13.5" customHeight="1">
      <c r="B621" s="30"/>
      <c r="D621" s="30"/>
      <c r="E621" s="31"/>
      <c r="F621" s="31"/>
      <c r="G621" s="31"/>
      <c r="H621" s="31"/>
      <c r="I621" s="31"/>
      <c r="J621" s="31"/>
      <c r="K621" s="31"/>
    </row>
    <row r="622" spans="2:11" ht="13.5" customHeight="1">
      <c r="B622" s="30"/>
      <c r="D622" s="30"/>
      <c r="E622" s="31"/>
      <c r="F622" s="31"/>
      <c r="G622" s="31"/>
      <c r="H622" s="31"/>
      <c r="I622" s="31"/>
      <c r="J622" s="31"/>
      <c r="K622" s="31"/>
    </row>
    <row r="623" spans="2:11" ht="13.5" customHeight="1">
      <c r="B623" s="30"/>
      <c r="D623" s="30"/>
      <c r="E623" s="31"/>
      <c r="F623" s="31"/>
      <c r="G623" s="31"/>
      <c r="H623" s="31"/>
      <c r="I623" s="31"/>
      <c r="J623" s="31"/>
      <c r="K623" s="31"/>
    </row>
    <row r="624" spans="2:11" ht="13.5" customHeight="1">
      <c r="B624" s="30"/>
      <c r="D624" s="30"/>
      <c r="E624" s="31"/>
      <c r="F624" s="31"/>
      <c r="G624" s="31"/>
      <c r="H624" s="31"/>
      <c r="I624" s="31"/>
      <c r="J624" s="31"/>
      <c r="K624" s="31"/>
    </row>
    <row r="625" spans="2:11" ht="13.5" customHeight="1">
      <c r="B625" s="30"/>
      <c r="D625" s="30"/>
      <c r="E625" s="31"/>
      <c r="F625" s="31"/>
      <c r="G625" s="31"/>
      <c r="H625" s="31"/>
      <c r="I625" s="31"/>
      <c r="J625" s="31"/>
      <c r="K625" s="31"/>
    </row>
    <row r="626" spans="2:11" ht="13.5" customHeight="1">
      <c r="B626" s="30"/>
      <c r="D626" s="30"/>
      <c r="E626" s="31"/>
      <c r="F626" s="31"/>
      <c r="G626" s="31"/>
      <c r="H626" s="31"/>
      <c r="I626" s="31"/>
      <c r="J626" s="31"/>
      <c r="K626" s="31"/>
    </row>
    <row r="627" spans="2:11" ht="13.5" customHeight="1">
      <c r="B627" s="30"/>
      <c r="D627" s="30"/>
      <c r="E627" s="31"/>
      <c r="F627" s="31"/>
      <c r="G627" s="31"/>
      <c r="H627" s="31"/>
      <c r="I627" s="31"/>
      <c r="J627" s="31"/>
      <c r="K627" s="31"/>
    </row>
    <row r="628" spans="2:11" ht="13.5" customHeight="1">
      <c r="B628" s="30"/>
      <c r="D628" s="30"/>
      <c r="E628" s="31"/>
      <c r="F628" s="31"/>
      <c r="G628" s="31"/>
      <c r="H628" s="31"/>
      <c r="I628" s="31"/>
      <c r="J628" s="31"/>
      <c r="K628" s="31"/>
    </row>
    <row r="629" spans="2:11" ht="13.5" customHeight="1">
      <c r="B629" s="30"/>
      <c r="D629" s="30"/>
      <c r="E629" s="31"/>
      <c r="F629" s="31"/>
      <c r="G629" s="31"/>
      <c r="H629" s="31"/>
      <c r="I629" s="31"/>
      <c r="J629" s="31"/>
      <c r="K629" s="31"/>
    </row>
    <row r="630" spans="2:11" ht="13.5" customHeight="1">
      <c r="B630" s="30"/>
      <c r="D630" s="30"/>
      <c r="E630" s="31"/>
      <c r="F630" s="31"/>
      <c r="G630" s="31"/>
      <c r="H630" s="31"/>
      <c r="I630" s="31"/>
      <c r="J630" s="31"/>
      <c r="K630" s="31"/>
    </row>
    <row r="631" spans="2:11" ht="13.5" customHeight="1">
      <c r="B631" s="30"/>
      <c r="D631" s="30"/>
      <c r="E631" s="31"/>
      <c r="F631" s="31"/>
      <c r="G631" s="31"/>
      <c r="H631" s="31"/>
      <c r="I631" s="31"/>
      <c r="J631" s="31"/>
      <c r="K631" s="31"/>
    </row>
    <row r="632" spans="2:11" ht="13.5" customHeight="1">
      <c r="B632" s="30"/>
      <c r="D632" s="30"/>
      <c r="E632" s="31"/>
      <c r="F632" s="31"/>
      <c r="G632" s="31"/>
      <c r="H632" s="31"/>
      <c r="I632" s="31"/>
      <c r="J632" s="31"/>
      <c r="K632" s="31"/>
    </row>
    <row r="633" spans="2:11" ht="13.5" customHeight="1">
      <c r="B633" s="30"/>
      <c r="D633" s="30"/>
      <c r="E633" s="31"/>
      <c r="F633" s="31"/>
      <c r="G633" s="31"/>
      <c r="H633" s="31"/>
      <c r="I633" s="31"/>
      <c r="J633" s="31"/>
      <c r="K633" s="31"/>
    </row>
    <row r="634" spans="2:11" ht="13.5" customHeight="1">
      <c r="B634" s="30"/>
      <c r="D634" s="30"/>
      <c r="E634" s="31"/>
      <c r="F634" s="31"/>
      <c r="G634" s="31"/>
      <c r="H634" s="31"/>
      <c r="I634" s="31"/>
      <c r="J634" s="31"/>
      <c r="K634" s="31"/>
    </row>
    <row r="635" spans="2:11" ht="13.5" customHeight="1">
      <c r="B635" s="30"/>
      <c r="D635" s="30"/>
      <c r="E635" s="31"/>
      <c r="F635" s="31"/>
      <c r="G635" s="31"/>
      <c r="H635" s="31"/>
      <c r="I635" s="31"/>
      <c r="J635" s="31"/>
      <c r="K635" s="31"/>
    </row>
    <row r="636" spans="2:11" ht="13.5" customHeight="1">
      <c r="B636" s="30"/>
      <c r="D636" s="30"/>
      <c r="E636" s="31"/>
      <c r="F636" s="31"/>
      <c r="G636" s="31"/>
      <c r="H636" s="31"/>
      <c r="I636" s="31"/>
      <c r="J636" s="31"/>
      <c r="K636" s="31"/>
    </row>
    <row r="637" spans="2:11" ht="13.5" customHeight="1">
      <c r="B637" s="30"/>
      <c r="D637" s="30"/>
      <c r="E637" s="31"/>
      <c r="F637" s="31"/>
      <c r="G637" s="31"/>
      <c r="H637" s="31"/>
      <c r="I637" s="31"/>
      <c r="J637" s="31"/>
      <c r="K637" s="31"/>
    </row>
    <row r="638" spans="2:11" ht="13.5" customHeight="1">
      <c r="B638" s="30"/>
      <c r="D638" s="30"/>
      <c r="E638" s="31"/>
      <c r="F638" s="31"/>
      <c r="G638" s="31"/>
      <c r="H638" s="31"/>
      <c r="I638" s="31"/>
      <c r="J638" s="31"/>
      <c r="K638" s="31"/>
    </row>
    <row r="639" spans="2:11" ht="13.5" customHeight="1">
      <c r="B639" s="30"/>
      <c r="D639" s="30"/>
      <c r="E639" s="31"/>
      <c r="F639" s="31"/>
      <c r="G639" s="31"/>
      <c r="H639" s="31"/>
      <c r="I639" s="31"/>
      <c r="J639" s="31"/>
      <c r="K639" s="31"/>
    </row>
    <row r="640" spans="2:11" ht="13.5" customHeight="1">
      <c r="B640" s="30"/>
      <c r="D640" s="30"/>
      <c r="E640" s="31"/>
      <c r="F640" s="31"/>
      <c r="G640" s="31"/>
      <c r="H640" s="31"/>
      <c r="I640" s="31"/>
      <c r="J640" s="31"/>
      <c r="K640" s="31"/>
    </row>
    <row r="641" spans="2:11" ht="13.5" customHeight="1">
      <c r="B641" s="30"/>
      <c r="D641" s="30"/>
      <c r="E641" s="31"/>
      <c r="F641" s="31"/>
      <c r="G641" s="31"/>
      <c r="H641" s="31"/>
      <c r="I641" s="31"/>
      <c r="J641" s="31"/>
      <c r="K641" s="31"/>
    </row>
    <row r="642" spans="2:11" ht="13.5" customHeight="1">
      <c r="B642" s="30"/>
      <c r="D642" s="30"/>
      <c r="E642" s="31"/>
      <c r="F642" s="31"/>
      <c r="G642" s="31"/>
      <c r="H642" s="31"/>
      <c r="I642" s="31"/>
      <c r="J642" s="31"/>
      <c r="K642" s="31"/>
    </row>
    <row r="643" spans="2:11" ht="13.5" customHeight="1">
      <c r="B643" s="30"/>
      <c r="D643" s="30"/>
      <c r="E643" s="31"/>
      <c r="F643" s="31"/>
      <c r="G643" s="31"/>
      <c r="H643" s="31"/>
      <c r="I643" s="31"/>
      <c r="J643" s="31"/>
      <c r="K643" s="31"/>
    </row>
    <row r="644" spans="2:11" ht="13.5" customHeight="1">
      <c r="B644" s="30"/>
      <c r="D644" s="30"/>
      <c r="E644" s="31"/>
      <c r="F644" s="31"/>
      <c r="G644" s="31"/>
      <c r="H644" s="31"/>
      <c r="I644" s="31"/>
      <c r="J644" s="31"/>
      <c r="K644" s="31"/>
    </row>
    <row r="645" spans="2:11" ht="13.5" customHeight="1">
      <c r="B645" s="30"/>
      <c r="D645" s="30"/>
      <c r="E645" s="31"/>
      <c r="F645" s="31"/>
      <c r="G645" s="31"/>
      <c r="H645" s="31"/>
      <c r="I645" s="31"/>
      <c r="J645" s="31"/>
      <c r="K645" s="31"/>
    </row>
    <row r="646" spans="2:11" ht="13.5" customHeight="1">
      <c r="B646" s="30"/>
      <c r="D646" s="30"/>
      <c r="E646" s="31"/>
      <c r="F646" s="31"/>
      <c r="G646" s="31"/>
      <c r="H646" s="31"/>
      <c r="I646" s="31"/>
      <c r="J646" s="31"/>
      <c r="K646" s="31"/>
    </row>
    <row r="647" spans="2:11" ht="13.5" customHeight="1">
      <c r="B647" s="30"/>
      <c r="D647" s="30"/>
      <c r="E647" s="31"/>
      <c r="F647" s="31"/>
      <c r="G647" s="31"/>
      <c r="H647" s="31"/>
      <c r="I647" s="31"/>
      <c r="J647" s="31"/>
      <c r="K647" s="31"/>
    </row>
    <row r="648" spans="2:11" ht="13.5" customHeight="1">
      <c r="B648" s="30"/>
      <c r="D648" s="30"/>
      <c r="E648" s="31"/>
      <c r="F648" s="31"/>
      <c r="G648" s="31"/>
      <c r="H648" s="31"/>
      <c r="I648" s="31"/>
      <c r="J648" s="31"/>
      <c r="K648" s="31"/>
    </row>
    <row r="649" spans="2:11" ht="13.5" customHeight="1">
      <c r="B649" s="30"/>
      <c r="D649" s="30"/>
      <c r="E649" s="31"/>
      <c r="F649" s="31"/>
      <c r="G649" s="31"/>
      <c r="H649" s="31"/>
      <c r="I649" s="31"/>
      <c r="J649" s="31"/>
      <c r="K649" s="31"/>
    </row>
    <row r="650" spans="2:11" ht="13.5" customHeight="1">
      <c r="B650" s="30"/>
      <c r="D650" s="30"/>
      <c r="E650" s="31"/>
      <c r="F650" s="31"/>
      <c r="G650" s="31"/>
      <c r="H650" s="31"/>
      <c r="I650" s="31"/>
      <c r="J650" s="31"/>
      <c r="K650" s="31"/>
    </row>
    <row r="651" spans="2:11" ht="13.5" customHeight="1">
      <c r="B651" s="30"/>
      <c r="D651" s="30"/>
      <c r="E651" s="31"/>
      <c r="F651" s="31"/>
      <c r="G651" s="31"/>
      <c r="H651" s="31"/>
      <c r="I651" s="31"/>
      <c r="J651" s="31"/>
      <c r="K651" s="31"/>
    </row>
    <row r="652" spans="2:11" ht="13.5" customHeight="1">
      <c r="B652" s="30"/>
      <c r="D652" s="30"/>
      <c r="E652" s="31"/>
      <c r="F652" s="31"/>
      <c r="G652" s="31"/>
      <c r="H652" s="31"/>
      <c r="I652" s="31"/>
      <c r="J652" s="31"/>
      <c r="K652" s="31"/>
    </row>
    <row r="653" spans="2:11" ht="13.5" customHeight="1">
      <c r="B653" s="30"/>
      <c r="D653" s="30"/>
      <c r="E653" s="31"/>
      <c r="F653" s="31"/>
      <c r="G653" s="31"/>
      <c r="H653" s="31"/>
      <c r="I653" s="31"/>
      <c r="J653" s="31"/>
      <c r="K653" s="31"/>
    </row>
    <row r="654" spans="2:11" ht="13.5" customHeight="1">
      <c r="B654" s="30"/>
      <c r="D654" s="30"/>
      <c r="E654" s="31"/>
      <c r="F654" s="31"/>
      <c r="G654" s="31"/>
      <c r="H654" s="31"/>
      <c r="I654" s="31"/>
      <c r="J654" s="31"/>
      <c r="K654" s="31"/>
    </row>
    <row r="655" spans="2:11" ht="13.5" customHeight="1">
      <c r="B655" s="30"/>
      <c r="D655" s="30"/>
      <c r="E655" s="31"/>
      <c r="F655" s="31"/>
      <c r="G655" s="31"/>
      <c r="H655" s="31"/>
      <c r="I655" s="31"/>
      <c r="J655" s="31"/>
      <c r="K655" s="31"/>
    </row>
    <row r="656" spans="2:11" ht="13.5" customHeight="1">
      <c r="B656" s="30"/>
      <c r="D656" s="30"/>
      <c r="E656" s="31"/>
      <c r="F656" s="31"/>
      <c r="G656" s="31"/>
      <c r="H656" s="31"/>
      <c r="I656" s="31"/>
      <c r="J656" s="31"/>
      <c r="K656" s="31"/>
    </row>
    <row r="657" spans="2:11" ht="13.5" customHeight="1">
      <c r="B657" s="30"/>
      <c r="D657" s="30"/>
      <c r="E657" s="31"/>
      <c r="F657" s="31"/>
      <c r="G657" s="31"/>
      <c r="H657" s="31"/>
      <c r="I657" s="31"/>
      <c r="J657" s="31"/>
      <c r="K657" s="31"/>
    </row>
    <row r="658" spans="2:11" ht="13.5" customHeight="1">
      <c r="B658" s="30"/>
      <c r="D658" s="30"/>
      <c r="E658" s="31"/>
      <c r="F658" s="31"/>
      <c r="G658" s="31"/>
      <c r="H658" s="31"/>
      <c r="I658" s="31"/>
      <c r="J658" s="31"/>
      <c r="K658" s="31"/>
    </row>
    <row r="659" spans="2:11" ht="13.5" customHeight="1">
      <c r="B659" s="30"/>
      <c r="D659" s="30"/>
      <c r="E659" s="31"/>
      <c r="F659" s="31"/>
      <c r="G659" s="31"/>
      <c r="H659" s="31"/>
      <c r="I659" s="31"/>
      <c r="J659" s="31"/>
      <c r="K659" s="31"/>
    </row>
    <row r="660" spans="2:11" ht="13.5" customHeight="1">
      <c r="B660" s="30"/>
      <c r="D660" s="30"/>
      <c r="E660" s="31"/>
      <c r="F660" s="31"/>
      <c r="G660" s="31"/>
      <c r="H660" s="31"/>
      <c r="I660" s="31"/>
      <c r="J660" s="31"/>
      <c r="K660" s="31"/>
    </row>
    <row r="661" spans="2:11" ht="13.5" customHeight="1">
      <c r="B661" s="30"/>
      <c r="D661" s="30"/>
      <c r="E661" s="31"/>
      <c r="F661" s="31"/>
      <c r="G661" s="31"/>
      <c r="H661" s="31"/>
      <c r="I661" s="31"/>
      <c r="J661" s="31"/>
      <c r="K661" s="31"/>
    </row>
    <row r="662" spans="2:11" ht="13.5" customHeight="1">
      <c r="B662" s="30"/>
      <c r="D662" s="30"/>
      <c r="E662" s="31"/>
      <c r="F662" s="31"/>
      <c r="G662" s="31"/>
      <c r="H662" s="31"/>
      <c r="I662" s="31"/>
      <c r="J662" s="31"/>
      <c r="K662" s="31"/>
    </row>
    <row r="663" spans="2:11" ht="13.5" customHeight="1">
      <c r="B663" s="30"/>
      <c r="D663" s="30"/>
      <c r="E663" s="31"/>
      <c r="F663" s="31"/>
      <c r="G663" s="31"/>
      <c r="H663" s="31"/>
      <c r="I663" s="31"/>
      <c r="J663" s="31"/>
      <c r="K663" s="31"/>
    </row>
    <row r="664" spans="2:11" ht="13.5" customHeight="1">
      <c r="B664" s="30"/>
      <c r="D664" s="30"/>
      <c r="E664" s="31"/>
      <c r="F664" s="31"/>
      <c r="G664" s="31"/>
      <c r="H664" s="31"/>
      <c r="I664" s="31"/>
      <c r="J664" s="31"/>
      <c r="K664" s="31"/>
    </row>
    <row r="665" spans="2:11" ht="13.5" customHeight="1">
      <c r="B665" s="30"/>
      <c r="D665" s="30"/>
      <c r="E665" s="31"/>
      <c r="F665" s="31"/>
      <c r="G665" s="31"/>
      <c r="H665" s="31"/>
      <c r="I665" s="31"/>
      <c r="J665" s="31"/>
      <c r="K665" s="31"/>
    </row>
    <row r="666" spans="2:11" ht="13.5" customHeight="1">
      <c r="B666" s="30"/>
      <c r="D666" s="30"/>
      <c r="E666" s="31"/>
      <c r="F666" s="31"/>
      <c r="G666" s="31"/>
      <c r="H666" s="31"/>
      <c r="I666" s="31"/>
      <c r="J666" s="31"/>
      <c r="K666" s="31"/>
    </row>
    <row r="667" spans="2:11" ht="13.5" customHeight="1">
      <c r="B667" s="30"/>
      <c r="D667" s="30"/>
      <c r="E667" s="31"/>
      <c r="F667" s="31"/>
      <c r="G667" s="31"/>
      <c r="H667" s="31"/>
      <c r="I667" s="31"/>
      <c r="J667" s="31"/>
      <c r="K667" s="31"/>
    </row>
    <row r="668" spans="2:11" ht="13.5" customHeight="1">
      <c r="B668" s="30"/>
      <c r="D668" s="30"/>
      <c r="E668" s="31"/>
      <c r="F668" s="31"/>
      <c r="G668" s="31"/>
      <c r="H668" s="31"/>
      <c r="I668" s="31"/>
      <c r="J668" s="31"/>
      <c r="K668" s="31"/>
    </row>
    <row r="669" spans="2:11" ht="13.5" customHeight="1">
      <c r="B669" s="30"/>
      <c r="D669" s="30"/>
      <c r="E669" s="31"/>
      <c r="F669" s="31"/>
      <c r="G669" s="31"/>
      <c r="H669" s="31"/>
      <c r="I669" s="31"/>
      <c r="J669" s="31"/>
      <c r="K669" s="31"/>
    </row>
    <row r="670" spans="2:11" ht="13.5" customHeight="1">
      <c r="B670" s="30"/>
      <c r="D670" s="30"/>
      <c r="E670" s="31"/>
      <c r="F670" s="31"/>
      <c r="G670" s="31"/>
      <c r="H670" s="31"/>
      <c r="I670" s="31"/>
      <c r="J670" s="31"/>
      <c r="K670" s="31"/>
    </row>
    <row r="671" spans="2:11" ht="13.5" customHeight="1">
      <c r="B671" s="30"/>
      <c r="D671" s="30"/>
      <c r="E671" s="31"/>
      <c r="F671" s="31"/>
      <c r="G671" s="31"/>
      <c r="H671" s="31"/>
      <c r="I671" s="31"/>
      <c r="J671" s="31"/>
      <c r="K671" s="31"/>
    </row>
    <row r="672" spans="2:11" ht="13.5" customHeight="1">
      <c r="B672" s="30"/>
      <c r="D672" s="30"/>
      <c r="E672" s="31"/>
      <c r="F672" s="31"/>
      <c r="G672" s="31"/>
      <c r="H672" s="31"/>
      <c r="I672" s="31"/>
      <c r="J672" s="31"/>
      <c r="K672" s="31"/>
    </row>
    <row r="673" spans="2:11" ht="13.5" customHeight="1">
      <c r="B673" s="30"/>
      <c r="D673" s="30"/>
      <c r="E673" s="31"/>
      <c r="F673" s="31"/>
      <c r="G673" s="31"/>
      <c r="H673" s="31"/>
      <c r="I673" s="31"/>
      <c r="J673" s="31"/>
      <c r="K673" s="31"/>
    </row>
    <row r="674" spans="2:11" ht="13.5" customHeight="1">
      <c r="B674" s="30"/>
      <c r="D674" s="30"/>
      <c r="E674" s="31"/>
      <c r="F674" s="31"/>
      <c r="G674" s="31"/>
      <c r="H674" s="31"/>
      <c r="I674" s="31"/>
      <c r="J674" s="31"/>
      <c r="K674" s="31"/>
    </row>
    <row r="675" spans="2:11" ht="13.5" customHeight="1">
      <c r="B675" s="30"/>
      <c r="D675" s="30"/>
      <c r="E675" s="31"/>
      <c r="F675" s="31"/>
      <c r="G675" s="31"/>
      <c r="H675" s="31"/>
      <c r="I675" s="31"/>
      <c r="J675" s="31"/>
      <c r="K675" s="31"/>
    </row>
    <row r="676" spans="2:11" ht="13.5" customHeight="1">
      <c r="B676" s="30"/>
      <c r="D676" s="30"/>
      <c r="E676" s="31"/>
      <c r="F676" s="31"/>
      <c r="G676" s="31"/>
      <c r="H676" s="31"/>
      <c r="I676" s="31"/>
      <c r="J676" s="31"/>
      <c r="K676" s="31"/>
    </row>
    <row r="677" spans="2:11" ht="13.5" customHeight="1">
      <c r="B677" s="30"/>
      <c r="D677" s="30"/>
      <c r="E677" s="31"/>
      <c r="F677" s="31"/>
      <c r="G677" s="31"/>
      <c r="H677" s="31"/>
      <c r="I677" s="31"/>
      <c r="J677" s="31"/>
      <c r="K677" s="31"/>
    </row>
    <row r="678" spans="2:11" ht="13.5" customHeight="1">
      <c r="B678" s="30"/>
      <c r="D678" s="30"/>
      <c r="E678" s="31"/>
      <c r="F678" s="31"/>
      <c r="G678" s="31"/>
      <c r="H678" s="31"/>
      <c r="I678" s="31"/>
      <c r="J678" s="31"/>
      <c r="K678" s="31"/>
    </row>
    <row r="679" spans="2:11" ht="13.5" customHeight="1">
      <c r="B679" s="30"/>
      <c r="D679" s="30"/>
      <c r="E679" s="31"/>
      <c r="F679" s="31"/>
      <c r="G679" s="31"/>
      <c r="H679" s="31"/>
      <c r="I679" s="31"/>
      <c r="J679" s="31"/>
      <c r="K679" s="31"/>
    </row>
    <row r="680" spans="2:11" ht="13.5" customHeight="1">
      <c r="B680" s="30"/>
      <c r="D680" s="30"/>
      <c r="E680" s="31"/>
      <c r="F680" s="31"/>
      <c r="G680" s="31"/>
      <c r="H680" s="31"/>
      <c r="I680" s="31"/>
      <c r="J680" s="31"/>
      <c r="K680" s="31"/>
    </row>
    <row r="681" spans="2:11" ht="13.5" customHeight="1">
      <c r="B681" s="30"/>
      <c r="D681" s="30"/>
      <c r="E681" s="31"/>
      <c r="F681" s="31"/>
      <c r="G681" s="31"/>
      <c r="H681" s="31"/>
      <c r="I681" s="31"/>
      <c r="J681" s="31"/>
      <c r="K681" s="31"/>
    </row>
    <row r="682" spans="2:11" ht="13.5" customHeight="1">
      <c r="B682" s="30"/>
      <c r="D682" s="30"/>
      <c r="E682" s="31"/>
      <c r="F682" s="31"/>
      <c r="G682" s="31"/>
      <c r="H682" s="31"/>
      <c r="I682" s="31"/>
      <c r="J682" s="31"/>
      <c r="K682" s="31"/>
    </row>
    <row r="683" spans="2:11" ht="13.5" customHeight="1">
      <c r="B683" s="30"/>
      <c r="D683" s="30"/>
      <c r="E683" s="31"/>
      <c r="F683" s="31"/>
      <c r="G683" s="31"/>
      <c r="H683" s="31"/>
      <c r="I683" s="31"/>
      <c r="J683" s="31"/>
      <c r="K683" s="31"/>
    </row>
    <row r="684" spans="2:11" ht="13.5" customHeight="1">
      <c r="B684" s="30"/>
      <c r="D684" s="30"/>
      <c r="E684" s="31"/>
      <c r="F684" s="31"/>
      <c r="G684" s="31"/>
      <c r="H684" s="31"/>
      <c r="I684" s="31"/>
      <c r="J684" s="31"/>
      <c r="K684" s="31"/>
    </row>
    <row r="685" spans="2:11" ht="13.5" customHeight="1">
      <c r="B685" s="30"/>
      <c r="D685" s="30"/>
      <c r="E685" s="31"/>
      <c r="F685" s="31"/>
      <c r="G685" s="31"/>
      <c r="H685" s="31"/>
      <c r="I685" s="31"/>
      <c r="J685" s="31"/>
      <c r="K685" s="31"/>
    </row>
    <row r="686" spans="2:11" ht="13.5" customHeight="1">
      <c r="B686" s="30"/>
      <c r="D686" s="30"/>
      <c r="E686" s="31"/>
      <c r="F686" s="31"/>
      <c r="G686" s="31"/>
      <c r="H686" s="31"/>
      <c r="I686" s="31"/>
      <c r="J686" s="31"/>
      <c r="K686" s="31"/>
    </row>
    <row r="687" spans="2:11" ht="13.5" customHeight="1">
      <c r="B687" s="30"/>
      <c r="D687" s="30"/>
      <c r="E687" s="31"/>
      <c r="F687" s="31"/>
      <c r="G687" s="31"/>
      <c r="H687" s="31"/>
      <c r="I687" s="31"/>
      <c r="J687" s="31"/>
      <c r="K687" s="31"/>
    </row>
    <row r="688" spans="2:11" ht="13.5" customHeight="1">
      <c r="B688" s="30"/>
      <c r="D688" s="30"/>
      <c r="E688" s="31"/>
      <c r="F688" s="31"/>
      <c r="G688" s="31"/>
      <c r="H688" s="31"/>
      <c r="I688" s="31"/>
      <c r="J688" s="31"/>
      <c r="K688" s="31"/>
    </row>
    <row r="689" spans="2:11" ht="13.5" customHeight="1">
      <c r="B689" s="30"/>
      <c r="D689" s="30"/>
      <c r="E689" s="31"/>
      <c r="F689" s="31"/>
      <c r="G689" s="31"/>
      <c r="H689" s="31"/>
      <c r="I689" s="31"/>
      <c r="J689" s="31"/>
      <c r="K689" s="31"/>
    </row>
    <row r="690" spans="2:11" ht="13.5" customHeight="1">
      <c r="B690" s="30"/>
      <c r="D690" s="30"/>
      <c r="E690" s="31"/>
      <c r="F690" s="31"/>
      <c r="G690" s="31"/>
      <c r="H690" s="31"/>
      <c r="I690" s="31"/>
      <c r="J690" s="31"/>
      <c r="K690" s="31"/>
    </row>
    <row r="691" spans="2:11" ht="13.5" customHeight="1">
      <c r="B691" s="30"/>
      <c r="D691" s="30"/>
      <c r="E691" s="31"/>
      <c r="F691" s="31"/>
      <c r="G691" s="31"/>
      <c r="H691" s="31"/>
      <c r="I691" s="31"/>
      <c r="J691" s="31"/>
      <c r="K691" s="31"/>
    </row>
    <row r="692" spans="2:11" ht="13.5" customHeight="1">
      <c r="B692" s="30"/>
      <c r="D692" s="30"/>
      <c r="E692" s="31"/>
      <c r="F692" s="31"/>
      <c r="G692" s="31"/>
      <c r="H692" s="31"/>
      <c r="I692" s="31"/>
      <c r="J692" s="31"/>
      <c r="K692" s="31"/>
    </row>
    <row r="693" spans="2:11" ht="13.5" customHeight="1">
      <c r="B693" s="30"/>
      <c r="D693" s="30"/>
      <c r="E693" s="31"/>
      <c r="F693" s="31"/>
      <c r="G693" s="31"/>
      <c r="H693" s="31"/>
      <c r="I693" s="31"/>
      <c r="J693" s="31"/>
      <c r="K693" s="31"/>
    </row>
    <row r="694" spans="2:11" ht="13.5" customHeight="1">
      <c r="B694" s="30"/>
      <c r="D694" s="30"/>
      <c r="E694" s="31"/>
      <c r="F694" s="31"/>
      <c r="G694" s="31"/>
      <c r="H694" s="31"/>
      <c r="I694" s="31"/>
      <c r="J694" s="31"/>
      <c r="K694" s="31"/>
    </row>
    <row r="695" spans="2:11" ht="13.5" customHeight="1">
      <c r="B695" s="30"/>
      <c r="D695" s="30"/>
      <c r="E695" s="31"/>
      <c r="F695" s="31"/>
      <c r="G695" s="31"/>
      <c r="H695" s="31"/>
      <c r="I695" s="31"/>
      <c r="J695" s="31"/>
      <c r="K695" s="31"/>
    </row>
    <row r="696" spans="2:11" ht="13.5" customHeight="1">
      <c r="B696" s="30"/>
      <c r="D696" s="30"/>
      <c r="E696" s="31"/>
      <c r="F696" s="31"/>
      <c r="G696" s="31"/>
      <c r="H696" s="31"/>
      <c r="I696" s="31"/>
      <c r="J696" s="31"/>
      <c r="K696" s="31"/>
    </row>
    <row r="697" spans="2:11" ht="13.5" customHeight="1">
      <c r="B697" s="30"/>
      <c r="D697" s="30"/>
      <c r="E697" s="31"/>
      <c r="F697" s="31"/>
      <c r="G697" s="31"/>
      <c r="H697" s="31"/>
      <c r="I697" s="31"/>
      <c r="J697" s="31"/>
      <c r="K697" s="31"/>
    </row>
    <row r="698" spans="2:11" ht="13.5" customHeight="1">
      <c r="B698" s="30"/>
      <c r="D698" s="30"/>
      <c r="E698" s="31"/>
      <c r="F698" s="31"/>
      <c r="G698" s="31"/>
      <c r="H698" s="31"/>
      <c r="I698" s="31"/>
      <c r="J698" s="31"/>
      <c r="K698" s="31"/>
    </row>
    <row r="699" spans="2:11" ht="13.5" customHeight="1">
      <c r="B699" s="30"/>
      <c r="D699" s="30"/>
      <c r="E699" s="31"/>
      <c r="F699" s="31"/>
      <c r="G699" s="31"/>
      <c r="H699" s="31"/>
      <c r="I699" s="31"/>
      <c r="J699" s="31"/>
      <c r="K699" s="31"/>
    </row>
    <row r="700" spans="2:11" ht="13.5" customHeight="1">
      <c r="B700" s="30"/>
      <c r="D700" s="30"/>
      <c r="E700" s="31"/>
      <c r="F700" s="31"/>
      <c r="G700" s="31"/>
      <c r="H700" s="31"/>
      <c r="I700" s="31"/>
      <c r="J700" s="31"/>
      <c r="K700" s="31"/>
    </row>
    <row r="701" spans="2:11" ht="13.5" customHeight="1">
      <c r="B701" s="30"/>
      <c r="D701" s="30"/>
      <c r="E701" s="31"/>
      <c r="F701" s="31"/>
      <c r="G701" s="31"/>
      <c r="H701" s="31"/>
      <c r="I701" s="31"/>
      <c r="J701" s="31"/>
      <c r="K701" s="31"/>
    </row>
    <row r="702" spans="2:11" ht="13.5" customHeight="1">
      <c r="B702" s="30"/>
      <c r="D702" s="30"/>
      <c r="E702" s="31"/>
      <c r="F702" s="31"/>
      <c r="G702" s="31"/>
      <c r="H702" s="31"/>
      <c r="I702" s="31"/>
      <c r="J702" s="31"/>
      <c r="K702" s="31"/>
    </row>
    <row r="703" spans="2:11" ht="13.5" customHeight="1">
      <c r="B703" s="30"/>
      <c r="D703" s="30"/>
      <c r="E703" s="31"/>
      <c r="F703" s="31"/>
      <c r="G703" s="31"/>
      <c r="H703" s="31"/>
      <c r="I703" s="31"/>
      <c r="J703" s="31"/>
      <c r="K703" s="31"/>
    </row>
    <row r="704" spans="2:11" ht="13.5" customHeight="1">
      <c r="B704" s="30"/>
      <c r="D704" s="30"/>
      <c r="E704" s="31"/>
      <c r="F704" s="31"/>
      <c r="G704" s="31"/>
      <c r="H704" s="31"/>
      <c r="I704" s="31"/>
      <c r="J704" s="31"/>
      <c r="K704" s="31"/>
    </row>
    <row r="705" spans="2:11" ht="13.5" customHeight="1">
      <c r="B705" s="30"/>
      <c r="D705" s="30"/>
      <c r="E705" s="31"/>
      <c r="F705" s="31"/>
      <c r="G705" s="31"/>
      <c r="H705" s="31"/>
      <c r="I705" s="31"/>
      <c r="J705" s="31"/>
      <c r="K705" s="31"/>
    </row>
    <row r="706" spans="2:11" ht="13.5" customHeight="1">
      <c r="B706" s="30"/>
      <c r="D706" s="30"/>
      <c r="E706" s="31"/>
      <c r="F706" s="31"/>
      <c r="G706" s="31"/>
      <c r="H706" s="31"/>
      <c r="I706" s="31"/>
      <c r="J706" s="31"/>
      <c r="K706" s="31"/>
    </row>
    <row r="707" spans="2:11" ht="13.5" customHeight="1">
      <c r="B707" s="30"/>
      <c r="D707" s="30"/>
      <c r="E707" s="31"/>
      <c r="F707" s="31"/>
      <c r="G707" s="31"/>
      <c r="H707" s="31"/>
      <c r="I707" s="31"/>
      <c r="J707" s="31"/>
      <c r="K707" s="31"/>
    </row>
    <row r="708" spans="2:11" ht="13.5" customHeight="1">
      <c r="B708" s="30"/>
      <c r="D708" s="30"/>
      <c r="E708" s="31"/>
      <c r="F708" s="31"/>
      <c r="G708" s="31"/>
      <c r="H708" s="31"/>
      <c r="I708" s="31"/>
      <c r="J708" s="31"/>
      <c r="K708" s="31"/>
    </row>
    <row r="709" spans="2:11" ht="13.5" customHeight="1">
      <c r="B709" s="30"/>
      <c r="D709" s="30"/>
      <c r="E709" s="31"/>
      <c r="F709" s="31"/>
      <c r="G709" s="31"/>
      <c r="H709" s="31"/>
      <c r="I709" s="31"/>
      <c r="J709" s="31"/>
      <c r="K709" s="31"/>
    </row>
    <row r="710" spans="2:11" ht="13.5" customHeight="1">
      <c r="B710" s="30"/>
      <c r="D710" s="30"/>
      <c r="E710" s="31"/>
      <c r="F710" s="31"/>
      <c r="G710" s="31"/>
      <c r="H710" s="31"/>
      <c r="I710" s="31"/>
      <c r="J710" s="31"/>
      <c r="K710" s="31"/>
    </row>
    <row r="711" spans="2:11" ht="13.5" customHeight="1">
      <c r="B711" s="30"/>
      <c r="D711" s="30"/>
      <c r="E711" s="31"/>
      <c r="F711" s="31"/>
      <c r="G711" s="31"/>
      <c r="H711" s="31"/>
      <c r="I711" s="31"/>
      <c r="J711" s="31"/>
      <c r="K711" s="31"/>
    </row>
    <row r="712" spans="2:11" ht="13.5" customHeight="1">
      <c r="B712" s="30"/>
      <c r="D712" s="30"/>
      <c r="E712" s="31"/>
      <c r="F712" s="31"/>
      <c r="G712" s="31"/>
      <c r="H712" s="31"/>
      <c r="I712" s="31"/>
      <c r="J712" s="31"/>
      <c r="K712" s="31"/>
    </row>
    <row r="713" spans="2:11" ht="13.5" customHeight="1">
      <c r="B713" s="30"/>
      <c r="D713" s="30"/>
      <c r="E713" s="31"/>
      <c r="F713" s="31"/>
      <c r="G713" s="31"/>
      <c r="H713" s="31"/>
      <c r="I713" s="31"/>
      <c r="J713" s="31"/>
      <c r="K713" s="31"/>
    </row>
    <row r="714" spans="2:11" ht="13.5" customHeight="1">
      <c r="B714" s="30"/>
      <c r="D714" s="30"/>
      <c r="E714" s="31"/>
      <c r="F714" s="31"/>
      <c r="G714" s="31"/>
      <c r="H714" s="31"/>
      <c r="I714" s="31"/>
      <c r="J714" s="31"/>
      <c r="K714" s="31"/>
    </row>
    <row r="715" spans="2:11" ht="13.5" customHeight="1">
      <c r="B715" s="30"/>
      <c r="D715" s="30"/>
      <c r="E715" s="31"/>
      <c r="F715" s="31"/>
      <c r="G715" s="31"/>
      <c r="H715" s="31"/>
      <c r="I715" s="31"/>
      <c r="J715" s="31"/>
      <c r="K715" s="31"/>
    </row>
    <row r="716" spans="2:11" ht="13.5" customHeight="1">
      <c r="B716" s="30"/>
      <c r="D716" s="30"/>
      <c r="E716" s="31"/>
      <c r="F716" s="31"/>
      <c r="G716" s="31"/>
      <c r="H716" s="31"/>
      <c r="I716" s="31"/>
      <c r="J716" s="31"/>
      <c r="K716" s="31"/>
    </row>
    <row r="717" spans="2:11" ht="13.5" customHeight="1">
      <c r="B717" s="30"/>
      <c r="D717" s="30"/>
      <c r="E717" s="31"/>
      <c r="F717" s="31"/>
      <c r="G717" s="31"/>
      <c r="H717" s="31"/>
      <c r="I717" s="31"/>
      <c r="J717" s="31"/>
      <c r="K717" s="31"/>
    </row>
    <row r="718" spans="2:11" ht="13.5" customHeight="1">
      <c r="B718" s="30"/>
      <c r="D718" s="30"/>
      <c r="E718" s="31"/>
      <c r="F718" s="31"/>
      <c r="G718" s="31"/>
      <c r="H718" s="31"/>
      <c r="I718" s="31"/>
      <c r="J718" s="31"/>
      <c r="K718" s="31"/>
    </row>
    <row r="719" spans="2:11" ht="13.5" customHeight="1">
      <c r="B719" s="30"/>
      <c r="D719" s="30"/>
      <c r="E719" s="31"/>
      <c r="F719" s="31"/>
      <c r="G719" s="31"/>
      <c r="H719" s="31"/>
      <c r="I719" s="31"/>
      <c r="J719" s="31"/>
      <c r="K719" s="31"/>
    </row>
    <row r="720" spans="2:11" ht="13.5" customHeight="1">
      <c r="B720" s="30"/>
      <c r="D720" s="30"/>
      <c r="E720" s="31"/>
      <c r="F720" s="31"/>
      <c r="G720" s="31"/>
      <c r="H720" s="31"/>
      <c r="I720" s="31"/>
      <c r="J720" s="31"/>
      <c r="K720" s="31"/>
    </row>
    <row r="721" spans="2:11" ht="13.5" customHeight="1">
      <c r="B721" s="30"/>
      <c r="D721" s="30"/>
      <c r="E721" s="31"/>
      <c r="F721" s="31"/>
      <c r="G721" s="31"/>
      <c r="H721" s="31"/>
      <c r="I721" s="31"/>
      <c r="J721" s="31"/>
      <c r="K721" s="31"/>
    </row>
    <row r="722" spans="2:11" ht="13.5" customHeight="1">
      <c r="B722" s="30"/>
      <c r="D722" s="30"/>
      <c r="E722" s="31"/>
      <c r="F722" s="31"/>
      <c r="G722" s="31"/>
      <c r="H722" s="31"/>
      <c r="I722" s="31"/>
      <c r="J722" s="31"/>
      <c r="K722" s="31"/>
    </row>
    <row r="723" spans="2:11" ht="13.5" customHeight="1">
      <c r="B723" s="30"/>
      <c r="D723" s="30"/>
      <c r="E723" s="31"/>
      <c r="F723" s="31"/>
      <c r="G723" s="31"/>
      <c r="H723" s="31"/>
      <c r="I723" s="31"/>
      <c r="J723" s="31"/>
      <c r="K723" s="31"/>
    </row>
    <row r="724" spans="2:11" ht="13.5" customHeight="1">
      <c r="B724" s="30"/>
      <c r="D724" s="30"/>
      <c r="E724" s="31"/>
      <c r="F724" s="31"/>
      <c r="G724" s="31"/>
      <c r="H724" s="31"/>
      <c r="I724" s="31"/>
      <c r="J724" s="31"/>
      <c r="K724" s="31"/>
    </row>
    <row r="725" spans="2:11" ht="13.5" customHeight="1">
      <c r="B725" s="30"/>
      <c r="D725" s="30"/>
      <c r="E725" s="31"/>
      <c r="F725" s="31"/>
      <c r="G725" s="31"/>
      <c r="H725" s="31"/>
      <c r="I725" s="31"/>
      <c r="J725" s="31"/>
      <c r="K725" s="31"/>
    </row>
    <row r="726" spans="2:11" ht="13.5" customHeight="1">
      <c r="B726" s="30"/>
      <c r="D726" s="30"/>
      <c r="E726" s="31"/>
      <c r="F726" s="31"/>
      <c r="G726" s="31"/>
      <c r="H726" s="31"/>
      <c r="I726" s="31"/>
      <c r="J726" s="31"/>
      <c r="K726" s="31"/>
    </row>
    <row r="727" spans="2:11" ht="13.5" customHeight="1">
      <c r="B727" s="30"/>
      <c r="D727" s="30"/>
      <c r="E727" s="31"/>
      <c r="F727" s="31"/>
      <c r="G727" s="31"/>
      <c r="H727" s="31"/>
      <c r="I727" s="31"/>
      <c r="J727" s="31"/>
      <c r="K727" s="31"/>
    </row>
    <row r="728" spans="2:11" ht="13.5" customHeight="1">
      <c r="B728" s="30"/>
      <c r="D728" s="30"/>
      <c r="E728" s="31"/>
      <c r="F728" s="31"/>
      <c r="G728" s="31"/>
      <c r="H728" s="31"/>
      <c r="I728" s="31"/>
      <c r="J728" s="31"/>
      <c r="K728" s="31"/>
    </row>
    <row r="729" spans="2:11" ht="13.5" customHeight="1">
      <c r="B729" s="30"/>
      <c r="D729" s="30"/>
      <c r="E729" s="31"/>
      <c r="F729" s="31"/>
      <c r="G729" s="31"/>
      <c r="H729" s="31"/>
      <c r="I729" s="31"/>
      <c r="J729" s="31"/>
      <c r="K729" s="31"/>
    </row>
    <row r="730" spans="2:11" ht="13.5" customHeight="1">
      <c r="B730" s="30"/>
      <c r="D730" s="30"/>
      <c r="E730" s="31"/>
      <c r="F730" s="31"/>
      <c r="G730" s="31"/>
      <c r="H730" s="31"/>
      <c r="I730" s="31"/>
      <c r="J730" s="31"/>
      <c r="K730" s="31"/>
    </row>
    <row r="731" spans="2:11" ht="13.5" customHeight="1">
      <c r="B731" s="30"/>
      <c r="D731" s="30"/>
      <c r="E731" s="31"/>
      <c r="F731" s="31"/>
      <c r="G731" s="31"/>
      <c r="H731" s="31"/>
      <c r="I731" s="31"/>
      <c r="J731" s="31"/>
      <c r="K731" s="31"/>
    </row>
    <row r="732" spans="2:11" ht="13.5" customHeight="1">
      <c r="B732" s="30"/>
      <c r="D732" s="30"/>
      <c r="E732" s="31"/>
      <c r="F732" s="31"/>
      <c r="G732" s="31"/>
      <c r="H732" s="31"/>
      <c r="I732" s="31"/>
      <c r="J732" s="31"/>
      <c r="K732" s="31"/>
    </row>
    <row r="733" spans="2:11" ht="13.5" customHeight="1">
      <c r="B733" s="30"/>
      <c r="D733" s="30"/>
      <c r="E733" s="31"/>
      <c r="F733" s="31"/>
      <c r="G733" s="31"/>
      <c r="H733" s="31"/>
      <c r="I733" s="31"/>
      <c r="J733" s="31"/>
      <c r="K733" s="31"/>
    </row>
    <row r="734" spans="2:11" ht="13.5" customHeight="1">
      <c r="B734" s="30"/>
      <c r="D734" s="30"/>
      <c r="E734" s="31"/>
      <c r="F734" s="31"/>
      <c r="G734" s="31"/>
      <c r="H734" s="31"/>
      <c r="I734" s="31"/>
      <c r="J734" s="31"/>
      <c r="K734" s="31"/>
    </row>
    <row r="735" spans="2:11" ht="13.5" customHeight="1">
      <c r="B735" s="30"/>
      <c r="D735" s="30"/>
      <c r="E735" s="31"/>
      <c r="F735" s="31"/>
      <c r="G735" s="31"/>
      <c r="H735" s="31"/>
      <c r="I735" s="31"/>
      <c r="J735" s="31"/>
      <c r="K735" s="31"/>
    </row>
    <row r="736" spans="2:11" ht="13.5" customHeight="1">
      <c r="B736" s="30"/>
      <c r="D736" s="30"/>
      <c r="E736" s="31"/>
      <c r="F736" s="31"/>
      <c r="G736" s="31"/>
      <c r="H736" s="31"/>
      <c r="I736" s="31"/>
      <c r="J736" s="31"/>
      <c r="K736" s="31"/>
    </row>
    <row r="737" spans="2:11" ht="13.5" customHeight="1">
      <c r="B737" s="30"/>
      <c r="D737" s="30"/>
      <c r="E737" s="31"/>
      <c r="F737" s="31"/>
      <c r="G737" s="31"/>
      <c r="H737" s="31"/>
      <c r="I737" s="31"/>
      <c r="J737" s="31"/>
      <c r="K737" s="31"/>
    </row>
    <row r="738" spans="2:11" ht="13.5" customHeight="1">
      <c r="B738" s="30"/>
      <c r="D738" s="30"/>
      <c r="E738" s="31"/>
      <c r="F738" s="31"/>
      <c r="G738" s="31"/>
      <c r="H738" s="31"/>
      <c r="I738" s="31"/>
      <c r="J738" s="31"/>
      <c r="K738" s="31"/>
    </row>
    <row r="739" spans="2:11" ht="13.5" customHeight="1">
      <c r="B739" s="30"/>
      <c r="D739" s="30"/>
      <c r="E739" s="31"/>
      <c r="F739" s="31"/>
      <c r="G739" s="31"/>
      <c r="H739" s="31"/>
      <c r="I739" s="31"/>
      <c r="J739" s="31"/>
      <c r="K739" s="31"/>
    </row>
    <row r="740" spans="2:11" ht="13.5" customHeight="1">
      <c r="B740" s="30"/>
      <c r="D740" s="30"/>
      <c r="E740" s="31"/>
      <c r="F740" s="31"/>
      <c r="G740" s="31"/>
      <c r="H740" s="31"/>
      <c r="I740" s="31"/>
      <c r="J740" s="31"/>
      <c r="K740" s="31"/>
    </row>
    <row r="741" spans="2:11" ht="13.5" customHeight="1">
      <c r="B741" s="30"/>
      <c r="D741" s="30"/>
      <c r="E741" s="31"/>
      <c r="F741" s="31"/>
      <c r="G741" s="31"/>
      <c r="H741" s="31"/>
      <c r="I741" s="31"/>
      <c r="J741" s="31"/>
      <c r="K741" s="31"/>
    </row>
    <row r="742" spans="2:11" ht="13.5" customHeight="1">
      <c r="B742" s="30"/>
      <c r="D742" s="30"/>
      <c r="E742" s="31"/>
      <c r="F742" s="31"/>
      <c r="G742" s="31"/>
      <c r="H742" s="31"/>
      <c r="I742" s="31"/>
      <c r="J742" s="31"/>
      <c r="K742" s="31"/>
    </row>
    <row r="743" spans="2:11" ht="13.5" customHeight="1">
      <c r="B743" s="30"/>
      <c r="D743" s="30"/>
      <c r="E743" s="31"/>
      <c r="F743" s="31"/>
      <c r="G743" s="31"/>
      <c r="H743" s="31"/>
      <c r="I743" s="31"/>
      <c r="J743" s="31"/>
      <c r="K743" s="31"/>
    </row>
    <row r="744" spans="2:11" ht="13.5" customHeight="1">
      <c r="B744" s="30"/>
      <c r="D744" s="30"/>
      <c r="E744" s="31"/>
      <c r="F744" s="31"/>
      <c r="G744" s="31"/>
      <c r="H744" s="31"/>
      <c r="I744" s="31"/>
      <c r="J744" s="31"/>
      <c r="K744" s="31"/>
    </row>
    <row r="745" spans="2:11" ht="13.5" customHeight="1">
      <c r="B745" s="30"/>
      <c r="D745" s="30"/>
      <c r="E745" s="31"/>
      <c r="F745" s="31"/>
      <c r="G745" s="31"/>
      <c r="H745" s="31"/>
      <c r="I745" s="31"/>
      <c r="J745" s="31"/>
      <c r="K745" s="31"/>
    </row>
    <row r="746" spans="2:11" ht="13.5" customHeight="1">
      <c r="B746" s="30"/>
      <c r="D746" s="30"/>
      <c r="E746" s="31"/>
      <c r="F746" s="31"/>
      <c r="G746" s="31"/>
      <c r="H746" s="31"/>
      <c r="I746" s="31"/>
      <c r="J746" s="31"/>
      <c r="K746" s="31"/>
    </row>
    <row r="747" spans="2:11" ht="13.5" customHeight="1">
      <c r="B747" s="30"/>
      <c r="D747" s="30"/>
      <c r="E747" s="31"/>
      <c r="F747" s="31"/>
      <c r="G747" s="31"/>
      <c r="H747" s="31"/>
      <c r="I747" s="31"/>
      <c r="J747" s="31"/>
      <c r="K747" s="31"/>
    </row>
    <row r="748" spans="2:11" ht="13.5" customHeight="1">
      <c r="B748" s="30"/>
      <c r="D748" s="30"/>
      <c r="E748" s="31"/>
      <c r="F748" s="31"/>
      <c r="G748" s="31"/>
      <c r="H748" s="31"/>
      <c r="I748" s="31"/>
      <c r="J748" s="31"/>
      <c r="K748" s="31"/>
    </row>
    <row r="749" spans="2:11" ht="13.5" customHeight="1">
      <c r="B749" s="30"/>
      <c r="D749" s="30"/>
      <c r="E749" s="31"/>
      <c r="F749" s="31"/>
      <c r="G749" s="31"/>
      <c r="H749" s="31"/>
      <c r="I749" s="31"/>
      <c r="J749" s="31"/>
      <c r="K749" s="31"/>
    </row>
    <row r="750" spans="2:11" ht="13.5" customHeight="1">
      <c r="B750" s="30"/>
      <c r="D750" s="30"/>
      <c r="E750" s="31"/>
      <c r="F750" s="31"/>
      <c r="G750" s="31"/>
      <c r="H750" s="31"/>
      <c r="I750" s="31"/>
      <c r="J750" s="31"/>
      <c r="K750" s="31"/>
    </row>
    <row r="751" spans="2:11" ht="13.5" customHeight="1">
      <c r="B751" s="30"/>
      <c r="D751" s="30"/>
      <c r="E751" s="31"/>
      <c r="F751" s="31"/>
      <c r="G751" s="31"/>
      <c r="H751" s="31"/>
      <c r="I751" s="31"/>
      <c r="J751" s="31"/>
      <c r="K751" s="31"/>
    </row>
    <row r="752" spans="2:11" ht="13.5" customHeight="1">
      <c r="B752" s="30"/>
      <c r="D752" s="30"/>
      <c r="E752" s="31"/>
      <c r="F752" s="31"/>
      <c r="G752" s="31"/>
      <c r="H752" s="31"/>
      <c r="I752" s="31"/>
      <c r="J752" s="31"/>
      <c r="K752" s="31"/>
    </row>
    <row r="753" spans="2:11" ht="13.5" customHeight="1">
      <c r="B753" s="30"/>
      <c r="D753" s="30"/>
      <c r="E753" s="31"/>
      <c r="F753" s="31"/>
      <c r="G753" s="31"/>
      <c r="H753" s="31"/>
      <c r="I753" s="31"/>
      <c r="J753" s="31"/>
      <c r="K753" s="31"/>
    </row>
    <row r="754" spans="2:11" ht="13.5" customHeight="1">
      <c r="B754" s="30"/>
      <c r="D754" s="30"/>
      <c r="E754" s="31"/>
      <c r="F754" s="31"/>
      <c r="G754" s="31"/>
      <c r="H754" s="31"/>
      <c r="I754" s="31"/>
      <c r="J754" s="31"/>
      <c r="K754" s="31"/>
    </row>
    <row r="755" spans="2:11" ht="13.5" customHeight="1">
      <c r="B755" s="30"/>
      <c r="D755" s="30"/>
      <c r="E755" s="31"/>
      <c r="F755" s="31"/>
      <c r="G755" s="31"/>
      <c r="H755" s="31"/>
      <c r="I755" s="31"/>
      <c r="J755" s="31"/>
      <c r="K755" s="31"/>
    </row>
    <row r="756" spans="2:11" ht="13.5" customHeight="1">
      <c r="B756" s="30"/>
      <c r="D756" s="30"/>
      <c r="E756" s="31"/>
      <c r="F756" s="31"/>
      <c r="G756" s="31"/>
      <c r="H756" s="31"/>
      <c r="I756" s="31"/>
      <c r="J756" s="31"/>
      <c r="K756" s="31"/>
    </row>
    <row r="757" spans="2:11" ht="13.5" customHeight="1">
      <c r="B757" s="30"/>
      <c r="D757" s="30"/>
      <c r="E757" s="31"/>
      <c r="F757" s="31"/>
      <c r="G757" s="31"/>
      <c r="H757" s="31"/>
      <c r="I757" s="31"/>
      <c r="J757" s="31"/>
      <c r="K757" s="31"/>
    </row>
    <row r="758" spans="2:11" ht="13.5" customHeight="1">
      <c r="B758" s="30"/>
      <c r="D758" s="30"/>
      <c r="E758" s="31"/>
      <c r="F758" s="31"/>
      <c r="G758" s="31"/>
      <c r="H758" s="31"/>
      <c r="I758" s="31"/>
      <c r="J758" s="31"/>
      <c r="K758" s="31"/>
    </row>
    <row r="759" spans="2:11" ht="13.5" customHeight="1">
      <c r="B759" s="30"/>
      <c r="D759" s="30"/>
      <c r="E759" s="31"/>
      <c r="F759" s="31"/>
      <c r="G759" s="31"/>
      <c r="H759" s="31"/>
      <c r="I759" s="31"/>
      <c r="J759" s="31"/>
      <c r="K759" s="31"/>
    </row>
    <row r="760" spans="2:11" ht="13.5" customHeight="1">
      <c r="B760" s="30"/>
      <c r="D760" s="30"/>
      <c r="E760" s="31"/>
      <c r="F760" s="31"/>
      <c r="G760" s="31"/>
      <c r="H760" s="31"/>
      <c r="I760" s="31"/>
      <c r="J760" s="31"/>
      <c r="K760" s="31"/>
    </row>
    <row r="761" spans="2:11" ht="13.5" customHeight="1">
      <c r="B761" s="30"/>
      <c r="D761" s="30"/>
      <c r="E761" s="31"/>
      <c r="F761" s="31"/>
      <c r="G761" s="31"/>
      <c r="H761" s="31"/>
      <c r="I761" s="31"/>
      <c r="J761" s="31"/>
      <c r="K761" s="31"/>
    </row>
    <row r="762" spans="2:11" ht="13.5" customHeight="1">
      <c r="B762" s="30"/>
      <c r="D762" s="30"/>
      <c r="E762" s="31"/>
      <c r="F762" s="31"/>
      <c r="G762" s="31"/>
      <c r="H762" s="31"/>
      <c r="I762" s="31"/>
      <c r="J762" s="31"/>
      <c r="K762" s="31"/>
    </row>
    <row r="763" spans="2:11" ht="13.5" customHeight="1">
      <c r="B763" s="30"/>
      <c r="D763" s="30"/>
      <c r="E763" s="31"/>
      <c r="F763" s="31"/>
      <c r="G763" s="31"/>
      <c r="H763" s="31"/>
      <c r="I763" s="31"/>
      <c r="J763" s="31"/>
      <c r="K763" s="31"/>
    </row>
    <row r="764" spans="2:11" ht="13.5" customHeight="1">
      <c r="B764" s="30"/>
      <c r="D764" s="30"/>
      <c r="E764" s="31"/>
      <c r="F764" s="31"/>
      <c r="G764" s="31"/>
      <c r="H764" s="31"/>
      <c r="I764" s="31"/>
      <c r="J764" s="31"/>
      <c r="K764" s="31"/>
    </row>
    <row r="765" spans="2:11" ht="13.5" customHeight="1">
      <c r="B765" s="30"/>
      <c r="D765" s="30"/>
      <c r="E765" s="31"/>
      <c r="F765" s="31"/>
      <c r="G765" s="31"/>
      <c r="H765" s="31"/>
      <c r="I765" s="31"/>
      <c r="J765" s="31"/>
      <c r="K765" s="31"/>
    </row>
    <row r="766" spans="2:11" ht="13.5" customHeight="1">
      <c r="B766" s="30"/>
      <c r="D766" s="30"/>
      <c r="E766" s="31"/>
      <c r="F766" s="31"/>
      <c r="G766" s="31"/>
      <c r="H766" s="31"/>
      <c r="I766" s="31"/>
      <c r="J766" s="31"/>
      <c r="K766" s="31"/>
    </row>
    <row r="767" spans="2:11" ht="13.5" customHeight="1">
      <c r="B767" s="30"/>
      <c r="D767" s="30"/>
      <c r="E767" s="31"/>
      <c r="F767" s="31"/>
      <c r="G767" s="31"/>
      <c r="H767" s="31"/>
      <c r="I767" s="31"/>
      <c r="J767" s="31"/>
      <c r="K767" s="31"/>
    </row>
    <row r="768" spans="2:11" ht="13.5" customHeight="1">
      <c r="B768" s="30"/>
      <c r="D768" s="30"/>
      <c r="E768" s="31"/>
      <c r="F768" s="31"/>
      <c r="G768" s="31"/>
      <c r="H768" s="31"/>
      <c r="I768" s="31"/>
      <c r="J768" s="31"/>
      <c r="K768" s="31"/>
    </row>
    <row r="769" spans="2:11" ht="13.5" customHeight="1">
      <c r="B769" s="30"/>
      <c r="D769" s="30"/>
      <c r="E769" s="31"/>
      <c r="F769" s="31"/>
      <c r="G769" s="31"/>
      <c r="H769" s="31"/>
      <c r="I769" s="31"/>
      <c r="J769" s="31"/>
      <c r="K769" s="31"/>
    </row>
    <row r="770" spans="2:11" ht="13.5" customHeight="1">
      <c r="B770" s="30"/>
      <c r="D770" s="30"/>
      <c r="E770" s="31"/>
      <c r="F770" s="31"/>
      <c r="G770" s="31"/>
      <c r="H770" s="31"/>
      <c r="I770" s="31"/>
      <c r="J770" s="31"/>
      <c r="K770" s="31"/>
    </row>
    <row r="771" spans="2:11" ht="13.5" customHeight="1">
      <c r="B771" s="30"/>
      <c r="D771" s="30"/>
      <c r="E771" s="31"/>
      <c r="F771" s="31"/>
      <c r="G771" s="31"/>
      <c r="H771" s="31"/>
      <c r="I771" s="31"/>
      <c r="J771" s="31"/>
      <c r="K771" s="31"/>
    </row>
    <row r="772" spans="2:11" ht="13.5" customHeight="1">
      <c r="B772" s="30"/>
      <c r="D772" s="30"/>
      <c r="E772" s="31"/>
      <c r="F772" s="31"/>
      <c r="G772" s="31"/>
      <c r="H772" s="31"/>
      <c r="I772" s="31"/>
      <c r="J772" s="31"/>
      <c r="K772" s="31"/>
    </row>
    <row r="773" spans="2:11" ht="13.5" customHeight="1">
      <c r="B773" s="30"/>
      <c r="D773" s="30"/>
      <c r="E773" s="31"/>
      <c r="F773" s="31"/>
      <c r="G773" s="31"/>
      <c r="H773" s="31"/>
      <c r="I773" s="31"/>
      <c r="J773" s="31"/>
      <c r="K773" s="31"/>
    </row>
    <row r="774" spans="2:11" ht="13.5" customHeight="1">
      <c r="B774" s="30"/>
      <c r="D774" s="30"/>
      <c r="E774" s="31"/>
      <c r="F774" s="31"/>
      <c r="G774" s="31"/>
      <c r="H774" s="31"/>
      <c r="I774" s="31"/>
      <c r="J774" s="31"/>
      <c r="K774" s="31"/>
    </row>
    <row r="775" spans="2:11" ht="13.5" customHeight="1">
      <c r="B775" s="30"/>
      <c r="D775" s="30"/>
      <c r="E775" s="31"/>
      <c r="F775" s="31"/>
      <c r="G775" s="31"/>
      <c r="H775" s="31"/>
      <c r="I775" s="31"/>
      <c r="J775" s="31"/>
      <c r="K775" s="31"/>
    </row>
    <row r="776" spans="2:11" ht="13.5" customHeight="1">
      <c r="B776" s="30"/>
      <c r="D776" s="30"/>
      <c r="E776" s="31"/>
      <c r="F776" s="31"/>
      <c r="G776" s="31"/>
      <c r="H776" s="31"/>
      <c r="I776" s="31"/>
      <c r="J776" s="31"/>
      <c r="K776" s="31"/>
    </row>
    <row r="777" spans="2:11" ht="13.5" customHeight="1">
      <c r="B777" s="30"/>
      <c r="D777" s="30"/>
      <c r="E777" s="31"/>
      <c r="F777" s="31"/>
      <c r="G777" s="31"/>
      <c r="H777" s="31"/>
      <c r="I777" s="31"/>
      <c r="J777" s="31"/>
      <c r="K777" s="31"/>
    </row>
    <row r="778" spans="2:11" ht="13.5" customHeight="1">
      <c r="B778" s="30"/>
      <c r="D778" s="30"/>
      <c r="E778" s="31"/>
      <c r="F778" s="31"/>
      <c r="G778" s="31"/>
      <c r="H778" s="31"/>
      <c r="I778" s="31"/>
      <c r="J778" s="31"/>
      <c r="K778" s="31"/>
    </row>
    <row r="779" spans="2:11" ht="13.5" customHeight="1">
      <c r="B779" s="30"/>
      <c r="D779" s="30"/>
      <c r="E779" s="31"/>
      <c r="F779" s="31"/>
      <c r="G779" s="31"/>
      <c r="H779" s="31"/>
      <c r="I779" s="31"/>
      <c r="J779" s="31"/>
      <c r="K779" s="31"/>
    </row>
    <row r="780" spans="2:11" ht="13.5" customHeight="1">
      <c r="B780" s="30"/>
      <c r="D780" s="30"/>
      <c r="E780" s="31"/>
      <c r="F780" s="31"/>
      <c r="G780" s="31"/>
      <c r="H780" s="31"/>
      <c r="I780" s="31"/>
      <c r="J780" s="31"/>
      <c r="K780" s="31"/>
    </row>
    <row r="781" spans="2:11" ht="13.5" customHeight="1">
      <c r="B781" s="30"/>
      <c r="D781" s="30"/>
      <c r="E781" s="31"/>
      <c r="F781" s="31"/>
      <c r="G781" s="31"/>
      <c r="H781" s="31"/>
      <c r="I781" s="31"/>
      <c r="J781" s="31"/>
      <c r="K781" s="31"/>
    </row>
    <row r="782" spans="2:11" ht="13.5" customHeight="1">
      <c r="B782" s="30"/>
      <c r="D782" s="30"/>
      <c r="E782" s="31"/>
      <c r="F782" s="31"/>
      <c r="G782" s="31"/>
      <c r="H782" s="31"/>
      <c r="I782" s="31"/>
      <c r="J782" s="31"/>
      <c r="K782" s="31"/>
    </row>
    <row r="783" spans="2:11" ht="13.5" customHeight="1">
      <c r="B783" s="30"/>
      <c r="D783" s="30"/>
      <c r="E783" s="31"/>
      <c r="F783" s="31"/>
      <c r="G783" s="31"/>
      <c r="H783" s="31"/>
      <c r="I783" s="31"/>
      <c r="J783" s="31"/>
      <c r="K783" s="31"/>
    </row>
    <row r="784" spans="2:11" ht="13.5" customHeight="1">
      <c r="B784" s="30"/>
      <c r="D784" s="30"/>
      <c r="E784" s="31"/>
      <c r="F784" s="31"/>
      <c r="G784" s="31"/>
      <c r="H784" s="31"/>
      <c r="I784" s="31"/>
      <c r="J784" s="31"/>
      <c r="K784" s="31"/>
    </row>
    <row r="785" spans="2:11" ht="13.5" customHeight="1">
      <c r="B785" s="30"/>
      <c r="D785" s="30"/>
      <c r="E785" s="31"/>
      <c r="F785" s="31"/>
      <c r="G785" s="31"/>
      <c r="H785" s="31"/>
      <c r="I785" s="31"/>
      <c r="J785" s="31"/>
      <c r="K785" s="31"/>
    </row>
    <row r="786" spans="2:11" ht="13.5" customHeight="1">
      <c r="B786" s="30"/>
      <c r="D786" s="30"/>
      <c r="E786" s="31"/>
      <c r="F786" s="31"/>
      <c r="G786" s="31"/>
      <c r="H786" s="31"/>
      <c r="I786" s="31"/>
      <c r="J786" s="31"/>
      <c r="K786" s="31"/>
    </row>
    <row r="787" spans="2:11" ht="13.5" customHeight="1">
      <c r="B787" s="30"/>
      <c r="D787" s="30"/>
      <c r="E787" s="31"/>
      <c r="F787" s="31"/>
      <c r="G787" s="31"/>
      <c r="H787" s="31"/>
      <c r="I787" s="31"/>
      <c r="J787" s="31"/>
      <c r="K787" s="31"/>
    </row>
    <row r="788" spans="2:11" ht="13.5" customHeight="1">
      <c r="B788" s="30"/>
      <c r="D788" s="30"/>
      <c r="E788" s="31"/>
      <c r="F788" s="31"/>
      <c r="G788" s="31"/>
      <c r="H788" s="31"/>
      <c r="I788" s="31"/>
      <c r="J788" s="31"/>
      <c r="K788" s="31"/>
    </row>
    <row r="789" spans="2:11" ht="13.5" customHeight="1">
      <c r="B789" s="30"/>
      <c r="D789" s="30"/>
      <c r="E789" s="31"/>
      <c r="F789" s="31"/>
      <c r="G789" s="31"/>
      <c r="H789" s="31"/>
      <c r="I789" s="31"/>
      <c r="J789" s="31"/>
      <c r="K789" s="31"/>
    </row>
    <row r="790" spans="2:11" ht="13.5" customHeight="1">
      <c r="B790" s="30"/>
      <c r="D790" s="30"/>
      <c r="E790" s="31"/>
      <c r="F790" s="31"/>
      <c r="G790" s="31"/>
      <c r="H790" s="31"/>
      <c r="I790" s="31"/>
      <c r="J790" s="31"/>
      <c r="K790" s="31"/>
    </row>
    <row r="791" spans="2:11" ht="13.5" customHeight="1">
      <c r="B791" s="30"/>
      <c r="D791" s="30"/>
      <c r="E791" s="31"/>
      <c r="F791" s="31"/>
      <c r="G791" s="31"/>
      <c r="H791" s="31"/>
      <c r="I791" s="31"/>
      <c r="J791" s="31"/>
      <c r="K791" s="31"/>
    </row>
    <row r="792" spans="2:11" ht="13.5" customHeight="1">
      <c r="B792" s="30"/>
      <c r="D792" s="30"/>
      <c r="E792" s="31"/>
      <c r="F792" s="31"/>
      <c r="G792" s="31"/>
      <c r="H792" s="31"/>
      <c r="I792" s="31"/>
      <c r="J792" s="31"/>
      <c r="K792" s="31"/>
    </row>
    <row r="793" spans="2:11" ht="13.5" customHeight="1">
      <c r="B793" s="30"/>
      <c r="D793" s="30"/>
      <c r="E793" s="31"/>
      <c r="F793" s="31"/>
      <c r="G793" s="31"/>
      <c r="H793" s="31"/>
      <c r="I793" s="31"/>
      <c r="J793" s="31"/>
      <c r="K793" s="31"/>
    </row>
    <row r="794" spans="2:11" ht="13.5" customHeight="1">
      <c r="B794" s="30"/>
      <c r="D794" s="30"/>
      <c r="E794" s="31"/>
      <c r="F794" s="31"/>
      <c r="G794" s="31"/>
      <c r="H794" s="31"/>
      <c r="I794" s="31"/>
      <c r="J794" s="31"/>
      <c r="K794" s="31"/>
    </row>
    <row r="795" spans="2:11" ht="13.5" customHeight="1">
      <c r="B795" s="30"/>
      <c r="D795" s="30"/>
      <c r="E795" s="31"/>
      <c r="F795" s="31"/>
      <c r="G795" s="31"/>
      <c r="H795" s="31"/>
      <c r="I795" s="31"/>
      <c r="J795" s="31"/>
      <c r="K795" s="31"/>
    </row>
    <row r="796" spans="2:11" ht="13.5" customHeight="1">
      <c r="B796" s="30"/>
      <c r="D796" s="30"/>
      <c r="E796" s="31"/>
      <c r="F796" s="31"/>
      <c r="G796" s="31"/>
      <c r="H796" s="31"/>
      <c r="I796" s="31"/>
      <c r="J796" s="31"/>
      <c r="K796" s="31"/>
    </row>
    <row r="797" spans="2:11" ht="13.5" customHeight="1">
      <c r="B797" s="30"/>
      <c r="D797" s="30"/>
      <c r="E797" s="31"/>
      <c r="F797" s="31"/>
      <c r="G797" s="31"/>
      <c r="H797" s="31"/>
      <c r="I797" s="31"/>
      <c r="J797" s="31"/>
      <c r="K797" s="31"/>
    </row>
    <row r="798" spans="2:11" ht="13.5" customHeight="1">
      <c r="B798" s="30"/>
      <c r="D798" s="30"/>
      <c r="E798" s="31"/>
      <c r="F798" s="31"/>
      <c r="G798" s="31"/>
      <c r="H798" s="31"/>
      <c r="I798" s="31"/>
      <c r="J798" s="31"/>
      <c r="K798" s="31"/>
    </row>
    <row r="799" spans="2:11" ht="13.5" customHeight="1">
      <c r="B799" s="30"/>
      <c r="D799" s="30"/>
      <c r="E799" s="31"/>
      <c r="F799" s="31"/>
      <c r="G799" s="31"/>
      <c r="H799" s="31"/>
      <c r="I799" s="31"/>
      <c r="J799" s="31"/>
      <c r="K799" s="31"/>
    </row>
    <row r="800" spans="2:11" ht="13.5" customHeight="1">
      <c r="B800" s="30"/>
      <c r="D800" s="30"/>
      <c r="E800" s="31"/>
      <c r="F800" s="31"/>
      <c r="G800" s="31"/>
      <c r="H800" s="31"/>
      <c r="I800" s="31"/>
      <c r="J800" s="31"/>
      <c r="K800" s="31"/>
    </row>
    <row r="801" spans="2:11" ht="13.5" customHeight="1">
      <c r="B801" s="30"/>
      <c r="D801" s="30"/>
      <c r="E801" s="31"/>
      <c r="F801" s="31"/>
      <c r="G801" s="31"/>
      <c r="H801" s="31"/>
      <c r="I801" s="31"/>
      <c r="J801" s="31"/>
      <c r="K801" s="31"/>
    </row>
    <row r="802" spans="2:11" ht="13.5" customHeight="1">
      <c r="B802" s="30"/>
      <c r="D802" s="30"/>
      <c r="E802" s="31"/>
      <c r="F802" s="31"/>
      <c r="G802" s="31"/>
      <c r="H802" s="31"/>
      <c r="I802" s="31"/>
      <c r="J802" s="31"/>
      <c r="K802" s="31"/>
    </row>
    <row r="803" spans="2:11" ht="13.5" customHeight="1">
      <c r="B803" s="30"/>
      <c r="D803" s="30"/>
      <c r="E803" s="31"/>
      <c r="F803" s="31"/>
      <c r="G803" s="31"/>
      <c r="H803" s="31"/>
      <c r="I803" s="31"/>
      <c r="J803" s="31"/>
      <c r="K803" s="31"/>
    </row>
    <row r="804" spans="2:11" ht="13.5" customHeight="1">
      <c r="B804" s="30"/>
      <c r="D804" s="30"/>
      <c r="E804" s="31"/>
      <c r="F804" s="31"/>
      <c r="G804" s="31"/>
      <c r="H804" s="31"/>
      <c r="I804" s="31"/>
      <c r="J804" s="31"/>
      <c r="K804" s="31"/>
    </row>
    <row r="805" spans="2:11" ht="13.5" customHeight="1">
      <c r="B805" s="30"/>
      <c r="D805" s="30"/>
      <c r="E805" s="31"/>
      <c r="F805" s="31"/>
      <c r="G805" s="31"/>
      <c r="H805" s="31"/>
      <c r="I805" s="31"/>
      <c r="J805" s="31"/>
      <c r="K805" s="31"/>
    </row>
    <row r="806" spans="2:11" ht="13.5" customHeight="1">
      <c r="B806" s="30"/>
      <c r="D806" s="30"/>
      <c r="E806" s="31"/>
      <c r="F806" s="31"/>
      <c r="G806" s="31"/>
      <c r="H806" s="31"/>
      <c r="I806" s="31"/>
      <c r="J806" s="31"/>
      <c r="K806" s="31"/>
    </row>
    <row r="807" spans="2:11" ht="13.5" customHeight="1">
      <c r="B807" s="30"/>
      <c r="D807" s="30"/>
      <c r="E807" s="31"/>
      <c r="F807" s="31"/>
      <c r="G807" s="31"/>
      <c r="H807" s="31"/>
      <c r="I807" s="31"/>
      <c r="J807" s="31"/>
      <c r="K807" s="31"/>
    </row>
    <row r="808" spans="2:11" ht="13.5" customHeight="1">
      <c r="B808" s="30"/>
      <c r="D808" s="30"/>
      <c r="E808" s="31"/>
      <c r="F808" s="31"/>
      <c r="G808" s="31"/>
      <c r="H808" s="31"/>
      <c r="I808" s="31"/>
      <c r="J808" s="31"/>
      <c r="K808" s="31"/>
    </row>
    <row r="809" spans="2:11" ht="13.5" customHeight="1">
      <c r="B809" s="30"/>
      <c r="D809" s="30"/>
      <c r="E809" s="31"/>
      <c r="F809" s="31"/>
      <c r="G809" s="31"/>
      <c r="H809" s="31"/>
      <c r="I809" s="31"/>
      <c r="J809" s="31"/>
      <c r="K809" s="31"/>
    </row>
    <row r="810" spans="2:11" ht="13.5" customHeight="1">
      <c r="B810" s="30"/>
      <c r="D810" s="30"/>
      <c r="E810" s="31"/>
      <c r="F810" s="31"/>
      <c r="G810" s="31"/>
      <c r="H810" s="31"/>
      <c r="I810" s="31"/>
      <c r="J810" s="31"/>
      <c r="K810" s="31"/>
    </row>
    <row r="811" spans="2:11" ht="13.5" customHeight="1">
      <c r="B811" s="30"/>
      <c r="D811" s="30"/>
      <c r="E811" s="31"/>
      <c r="F811" s="31"/>
      <c r="G811" s="31"/>
      <c r="H811" s="31"/>
      <c r="I811" s="31"/>
      <c r="J811" s="31"/>
      <c r="K811" s="31"/>
    </row>
    <row r="812" spans="2:11" ht="13.5" customHeight="1">
      <c r="B812" s="30"/>
      <c r="D812" s="30"/>
      <c r="E812" s="31"/>
      <c r="F812" s="31"/>
      <c r="G812" s="31"/>
      <c r="H812" s="31"/>
      <c r="I812" s="31"/>
      <c r="J812" s="31"/>
      <c r="K812" s="31"/>
    </row>
    <row r="813" spans="2:11" ht="13.5" customHeight="1">
      <c r="B813" s="30"/>
      <c r="D813" s="30"/>
      <c r="E813" s="31"/>
      <c r="F813" s="31"/>
      <c r="G813" s="31"/>
      <c r="H813" s="31"/>
      <c r="I813" s="31"/>
      <c r="J813" s="31"/>
      <c r="K813" s="31"/>
    </row>
    <row r="814" spans="2:11" ht="13.5" customHeight="1">
      <c r="B814" s="30"/>
      <c r="D814" s="30"/>
      <c r="E814" s="31"/>
      <c r="F814" s="31"/>
      <c r="G814" s="31"/>
      <c r="H814" s="31"/>
      <c r="I814" s="31"/>
      <c r="J814" s="31"/>
      <c r="K814" s="31"/>
    </row>
    <row r="815" spans="2:11" ht="13.5" customHeight="1">
      <c r="B815" s="30"/>
      <c r="D815" s="30"/>
      <c r="E815" s="31"/>
      <c r="F815" s="31"/>
      <c r="G815" s="31"/>
      <c r="H815" s="31"/>
      <c r="I815" s="31"/>
      <c r="J815" s="31"/>
      <c r="K815" s="31"/>
    </row>
    <row r="816" spans="2:11" ht="13.5" customHeight="1">
      <c r="B816" s="30"/>
      <c r="D816" s="30"/>
      <c r="E816" s="31"/>
      <c r="F816" s="31"/>
      <c r="G816" s="31"/>
      <c r="H816" s="31"/>
      <c r="I816" s="31"/>
      <c r="J816" s="31"/>
      <c r="K816" s="31"/>
    </row>
    <row r="817" spans="2:11" ht="13.5" customHeight="1">
      <c r="B817" s="30"/>
      <c r="D817" s="30"/>
      <c r="E817" s="31"/>
      <c r="F817" s="31"/>
      <c r="G817" s="31"/>
      <c r="H817" s="31"/>
      <c r="I817" s="31"/>
      <c r="J817" s="31"/>
      <c r="K817" s="31"/>
    </row>
    <row r="818" spans="2:11" ht="13.5" customHeight="1">
      <c r="B818" s="30"/>
      <c r="D818" s="30"/>
      <c r="E818" s="31"/>
      <c r="F818" s="31"/>
      <c r="G818" s="31"/>
      <c r="H818" s="31"/>
      <c r="I818" s="31"/>
      <c r="J818" s="31"/>
      <c r="K818" s="31"/>
    </row>
    <row r="819" spans="2:11" ht="13.5" customHeight="1">
      <c r="B819" s="30"/>
      <c r="D819" s="30"/>
      <c r="E819" s="31"/>
      <c r="F819" s="31"/>
      <c r="G819" s="31"/>
      <c r="H819" s="31"/>
      <c r="I819" s="31"/>
      <c r="J819" s="31"/>
      <c r="K819" s="31"/>
    </row>
    <row r="820" spans="2:11" ht="13.5" customHeight="1">
      <c r="B820" s="30"/>
      <c r="D820" s="30"/>
      <c r="E820" s="31"/>
      <c r="F820" s="31"/>
      <c r="G820" s="31"/>
      <c r="H820" s="31"/>
      <c r="I820" s="31"/>
      <c r="J820" s="31"/>
      <c r="K820" s="31"/>
    </row>
    <row r="821" spans="2:11" ht="13.5" customHeight="1">
      <c r="B821" s="30"/>
      <c r="D821" s="30"/>
      <c r="E821" s="31"/>
      <c r="F821" s="31"/>
      <c r="G821" s="31"/>
      <c r="H821" s="31"/>
      <c r="I821" s="31"/>
      <c r="J821" s="31"/>
      <c r="K821" s="31"/>
    </row>
    <row r="822" spans="2:11" ht="13.5" customHeight="1">
      <c r="B822" s="30"/>
      <c r="D822" s="30"/>
      <c r="E822" s="31"/>
      <c r="F822" s="31"/>
      <c r="G822" s="31"/>
      <c r="H822" s="31"/>
      <c r="I822" s="31"/>
      <c r="J822" s="31"/>
      <c r="K822" s="31"/>
    </row>
    <row r="823" spans="2:11" ht="13.5" customHeight="1">
      <c r="B823" s="30"/>
      <c r="D823" s="30"/>
      <c r="E823" s="31"/>
      <c r="F823" s="31"/>
      <c r="G823" s="31"/>
      <c r="H823" s="31"/>
      <c r="I823" s="31"/>
      <c r="J823" s="31"/>
      <c r="K823" s="31"/>
    </row>
    <row r="824" spans="2:11" ht="13.5" customHeight="1">
      <c r="B824" s="30"/>
      <c r="D824" s="30"/>
      <c r="E824" s="31"/>
      <c r="F824" s="31"/>
      <c r="G824" s="31"/>
      <c r="H824" s="31"/>
      <c r="I824" s="31"/>
      <c r="J824" s="31"/>
      <c r="K824" s="31"/>
    </row>
    <row r="825" spans="2:11" ht="13.5" customHeight="1">
      <c r="B825" s="30"/>
      <c r="D825" s="30"/>
      <c r="E825" s="31"/>
      <c r="F825" s="31"/>
      <c r="G825" s="31"/>
      <c r="H825" s="31"/>
      <c r="I825" s="31"/>
      <c r="J825" s="31"/>
      <c r="K825" s="31"/>
    </row>
    <row r="826" spans="2:11" ht="13.5" customHeight="1">
      <c r="B826" s="30"/>
      <c r="D826" s="30"/>
      <c r="E826" s="31"/>
      <c r="F826" s="31"/>
      <c r="G826" s="31"/>
      <c r="H826" s="31"/>
      <c r="I826" s="31"/>
      <c r="J826" s="31"/>
      <c r="K826" s="31"/>
    </row>
    <row r="827" spans="2:11" ht="13.5" customHeight="1">
      <c r="B827" s="30"/>
      <c r="D827" s="30"/>
      <c r="E827" s="31"/>
      <c r="F827" s="31"/>
      <c r="G827" s="31"/>
      <c r="H827" s="31"/>
      <c r="I827" s="31"/>
      <c r="J827" s="31"/>
      <c r="K827" s="31"/>
    </row>
    <row r="828" spans="2:11" ht="13.5" customHeight="1">
      <c r="B828" s="30"/>
      <c r="D828" s="30"/>
      <c r="E828" s="31"/>
      <c r="F828" s="31"/>
      <c r="G828" s="31"/>
      <c r="H828" s="31"/>
      <c r="I828" s="31"/>
      <c r="J828" s="31"/>
      <c r="K828" s="31"/>
    </row>
    <row r="829" spans="2:11" ht="13.5" customHeight="1">
      <c r="B829" s="30"/>
      <c r="D829" s="30"/>
      <c r="E829" s="31"/>
      <c r="F829" s="31"/>
      <c r="G829" s="31"/>
      <c r="H829" s="31"/>
      <c r="I829" s="31"/>
      <c r="J829" s="31"/>
      <c r="K829" s="31"/>
    </row>
    <row r="830" spans="2:11" ht="13.5" customHeight="1">
      <c r="B830" s="30"/>
      <c r="D830" s="30"/>
      <c r="E830" s="31"/>
      <c r="F830" s="31"/>
      <c r="G830" s="31"/>
      <c r="H830" s="31"/>
      <c r="I830" s="31"/>
      <c r="J830" s="31"/>
      <c r="K830" s="31"/>
    </row>
    <row r="831" spans="2:11" ht="13.5" customHeight="1">
      <c r="B831" s="30"/>
      <c r="D831" s="30"/>
      <c r="E831" s="31"/>
      <c r="F831" s="31"/>
      <c r="G831" s="31"/>
      <c r="H831" s="31"/>
      <c r="I831" s="31"/>
      <c r="J831" s="31"/>
      <c r="K831" s="31"/>
    </row>
    <row r="832" spans="2:11" ht="13.5" customHeight="1">
      <c r="B832" s="30"/>
      <c r="D832" s="30"/>
      <c r="E832" s="31"/>
      <c r="F832" s="31"/>
      <c r="G832" s="31"/>
      <c r="H832" s="31"/>
      <c r="I832" s="31"/>
      <c r="J832" s="31"/>
      <c r="K832" s="31"/>
    </row>
    <row r="833" spans="2:11" ht="13.5" customHeight="1">
      <c r="B833" s="30"/>
      <c r="D833" s="30"/>
      <c r="E833" s="31"/>
      <c r="F833" s="31"/>
      <c r="G833" s="31"/>
      <c r="H833" s="31"/>
      <c r="I833" s="31"/>
      <c r="J833" s="31"/>
      <c r="K833" s="31"/>
    </row>
    <row r="834" spans="2:11" ht="13.5" customHeight="1">
      <c r="B834" s="30"/>
      <c r="D834" s="30"/>
      <c r="E834" s="31"/>
      <c r="F834" s="31"/>
      <c r="G834" s="31"/>
      <c r="H834" s="31"/>
      <c r="I834" s="31"/>
      <c r="J834" s="31"/>
      <c r="K834" s="31"/>
    </row>
    <row r="835" spans="2:11" ht="13.5" customHeight="1">
      <c r="B835" s="30"/>
      <c r="D835" s="30"/>
      <c r="E835" s="31"/>
      <c r="F835" s="31"/>
      <c r="G835" s="31"/>
      <c r="H835" s="31"/>
      <c r="I835" s="31"/>
      <c r="J835" s="31"/>
      <c r="K835" s="31"/>
    </row>
    <row r="836" spans="2:11" ht="13.5" customHeight="1">
      <c r="B836" s="30"/>
      <c r="D836" s="30"/>
      <c r="E836" s="31"/>
      <c r="F836" s="31"/>
      <c r="G836" s="31"/>
      <c r="H836" s="31"/>
      <c r="I836" s="31"/>
      <c r="J836" s="31"/>
      <c r="K836" s="31"/>
    </row>
    <row r="837" spans="2:11" ht="13.5" customHeight="1">
      <c r="B837" s="30"/>
      <c r="D837" s="30"/>
      <c r="E837" s="31"/>
      <c r="F837" s="31"/>
      <c r="G837" s="31"/>
      <c r="H837" s="31"/>
      <c r="I837" s="31"/>
      <c r="J837" s="31"/>
      <c r="K837" s="31"/>
    </row>
    <row r="838" spans="2:11" ht="13.5" customHeight="1">
      <c r="B838" s="30"/>
      <c r="D838" s="30"/>
      <c r="E838" s="31"/>
      <c r="F838" s="31"/>
      <c r="G838" s="31"/>
      <c r="H838" s="31"/>
      <c r="I838" s="31"/>
      <c r="J838" s="31"/>
      <c r="K838" s="31"/>
    </row>
    <row r="839" spans="2:11" ht="13.5" customHeight="1">
      <c r="B839" s="30"/>
      <c r="D839" s="30"/>
      <c r="E839" s="31"/>
      <c r="F839" s="31"/>
      <c r="G839" s="31"/>
      <c r="H839" s="31"/>
      <c r="I839" s="31"/>
      <c r="J839" s="31"/>
      <c r="K839" s="31"/>
    </row>
    <row r="840" spans="2:11" ht="13.5" customHeight="1">
      <c r="B840" s="30"/>
      <c r="D840" s="30"/>
      <c r="E840" s="31"/>
      <c r="F840" s="31"/>
      <c r="G840" s="31"/>
      <c r="H840" s="31"/>
      <c r="I840" s="31"/>
      <c r="J840" s="31"/>
      <c r="K840" s="31"/>
    </row>
    <row r="841" spans="2:11" ht="13.5" customHeight="1">
      <c r="B841" s="30"/>
      <c r="D841" s="30"/>
      <c r="E841" s="31"/>
      <c r="F841" s="31"/>
      <c r="G841" s="31"/>
      <c r="H841" s="31"/>
      <c r="I841" s="31"/>
      <c r="J841" s="31"/>
      <c r="K841" s="31"/>
    </row>
    <row r="842" spans="2:11" ht="13.5" customHeight="1">
      <c r="B842" s="30"/>
      <c r="D842" s="30"/>
      <c r="E842" s="31"/>
      <c r="F842" s="31"/>
      <c r="G842" s="31"/>
      <c r="H842" s="31"/>
      <c r="I842" s="31"/>
      <c r="J842" s="31"/>
      <c r="K842" s="31"/>
    </row>
    <row r="843" spans="2:11" ht="13.5" customHeight="1">
      <c r="B843" s="30"/>
      <c r="D843" s="30"/>
      <c r="E843" s="31"/>
      <c r="F843" s="31"/>
      <c r="G843" s="31"/>
      <c r="H843" s="31"/>
      <c r="I843" s="31"/>
      <c r="J843" s="31"/>
      <c r="K843" s="31"/>
    </row>
    <row r="844" spans="2:11" ht="13.5" customHeight="1">
      <c r="B844" s="30"/>
      <c r="D844" s="30"/>
      <c r="E844" s="31"/>
      <c r="F844" s="31"/>
      <c r="G844" s="31"/>
      <c r="H844" s="31"/>
      <c r="I844" s="31"/>
      <c r="J844" s="31"/>
      <c r="K844" s="31"/>
    </row>
    <row r="845" spans="2:11" ht="13.5" customHeight="1">
      <c r="B845" s="30"/>
      <c r="D845" s="30"/>
      <c r="E845" s="31"/>
      <c r="F845" s="31"/>
      <c r="G845" s="31"/>
      <c r="H845" s="31"/>
      <c r="I845" s="31"/>
      <c r="J845" s="31"/>
      <c r="K845" s="31"/>
    </row>
    <row r="846" spans="2:11" ht="13.5" customHeight="1">
      <c r="B846" s="30"/>
      <c r="D846" s="30"/>
      <c r="E846" s="31"/>
      <c r="F846" s="31"/>
      <c r="G846" s="31"/>
      <c r="H846" s="31"/>
      <c r="I846" s="31"/>
      <c r="J846" s="31"/>
      <c r="K846" s="31"/>
    </row>
    <row r="847" spans="2:11" ht="13.5" customHeight="1">
      <c r="B847" s="30"/>
      <c r="D847" s="30"/>
      <c r="E847" s="31"/>
      <c r="F847" s="31"/>
      <c r="G847" s="31"/>
      <c r="H847" s="31"/>
      <c r="I847" s="31"/>
      <c r="J847" s="31"/>
      <c r="K847" s="31"/>
    </row>
    <row r="848" spans="2:11" ht="13.5" customHeight="1">
      <c r="B848" s="30"/>
      <c r="D848" s="30"/>
      <c r="E848" s="31"/>
      <c r="F848" s="31"/>
      <c r="G848" s="31"/>
      <c r="H848" s="31"/>
      <c r="I848" s="31"/>
      <c r="J848" s="31"/>
      <c r="K848" s="31"/>
    </row>
    <row r="849" spans="2:11" ht="13.5" customHeight="1">
      <c r="B849" s="30"/>
      <c r="D849" s="30"/>
      <c r="E849" s="31"/>
      <c r="F849" s="31"/>
      <c r="G849" s="31"/>
      <c r="H849" s="31"/>
      <c r="I849" s="31"/>
      <c r="J849" s="31"/>
      <c r="K849" s="31"/>
    </row>
    <row r="850" spans="2:11" ht="13.5" customHeight="1">
      <c r="B850" s="30"/>
      <c r="D850" s="30"/>
      <c r="E850" s="31"/>
      <c r="F850" s="31"/>
      <c r="G850" s="31"/>
      <c r="H850" s="31"/>
      <c r="I850" s="31"/>
      <c r="J850" s="31"/>
      <c r="K850" s="31"/>
    </row>
    <row r="851" spans="2:11" ht="13.5" customHeight="1">
      <c r="B851" s="30"/>
      <c r="D851" s="30"/>
      <c r="E851" s="31"/>
      <c r="F851" s="31"/>
      <c r="G851" s="31"/>
      <c r="H851" s="31"/>
      <c r="I851" s="31"/>
      <c r="J851" s="31"/>
      <c r="K851" s="31"/>
    </row>
    <row r="852" spans="2:11" ht="13.5" customHeight="1">
      <c r="B852" s="30"/>
      <c r="D852" s="30"/>
      <c r="E852" s="31"/>
      <c r="F852" s="31"/>
      <c r="G852" s="31"/>
      <c r="H852" s="31"/>
      <c r="I852" s="31"/>
      <c r="J852" s="31"/>
      <c r="K852" s="31"/>
    </row>
    <row r="853" spans="2:11" ht="13.5" customHeight="1">
      <c r="B853" s="30"/>
      <c r="D853" s="30"/>
      <c r="E853" s="31"/>
      <c r="F853" s="31"/>
      <c r="G853" s="31"/>
      <c r="H853" s="31"/>
      <c r="I853" s="31"/>
      <c r="J853" s="31"/>
      <c r="K853" s="31"/>
    </row>
    <row r="854" spans="2:11" ht="13.5" customHeight="1">
      <c r="B854" s="30"/>
      <c r="D854" s="30"/>
      <c r="E854" s="31"/>
      <c r="F854" s="31"/>
      <c r="G854" s="31"/>
      <c r="H854" s="31"/>
      <c r="I854" s="31"/>
      <c r="J854" s="31"/>
      <c r="K854" s="31"/>
    </row>
    <row r="855" spans="2:11" ht="13.5" customHeight="1">
      <c r="B855" s="30"/>
      <c r="D855" s="30"/>
      <c r="E855" s="31"/>
      <c r="F855" s="31"/>
      <c r="G855" s="31"/>
      <c r="H855" s="31"/>
      <c r="I855" s="31"/>
      <c r="J855" s="31"/>
      <c r="K855" s="31"/>
    </row>
    <row r="856" spans="2:11" ht="13.5" customHeight="1">
      <c r="B856" s="30"/>
      <c r="D856" s="30"/>
      <c r="E856" s="31"/>
      <c r="F856" s="31"/>
      <c r="G856" s="31"/>
      <c r="H856" s="31"/>
      <c r="I856" s="31"/>
      <c r="J856" s="31"/>
      <c r="K856" s="31"/>
    </row>
    <row r="857" spans="2:11" ht="13.5" customHeight="1">
      <c r="B857" s="30"/>
      <c r="D857" s="30"/>
      <c r="E857" s="31"/>
      <c r="F857" s="31"/>
      <c r="G857" s="31"/>
      <c r="H857" s="31"/>
      <c r="I857" s="31"/>
      <c r="J857" s="31"/>
      <c r="K857" s="31"/>
    </row>
    <row r="858" spans="2:11" ht="13.5" customHeight="1">
      <c r="B858" s="30"/>
      <c r="D858" s="30"/>
      <c r="E858" s="31"/>
      <c r="F858" s="31"/>
      <c r="G858" s="31"/>
      <c r="H858" s="31"/>
      <c r="I858" s="31"/>
      <c r="J858" s="31"/>
      <c r="K858" s="31"/>
    </row>
    <row r="859" spans="2:11" ht="13.5" customHeight="1">
      <c r="B859" s="30"/>
      <c r="D859" s="30"/>
      <c r="E859" s="31"/>
      <c r="F859" s="31"/>
      <c r="G859" s="31"/>
      <c r="H859" s="31"/>
      <c r="I859" s="31"/>
      <c r="J859" s="31"/>
      <c r="K859" s="31"/>
    </row>
    <row r="860" spans="2:11" ht="13.5" customHeight="1">
      <c r="B860" s="30"/>
      <c r="D860" s="30"/>
      <c r="E860" s="31"/>
      <c r="F860" s="31"/>
      <c r="G860" s="31"/>
      <c r="H860" s="31"/>
      <c r="I860" s="31"/>
      <c r="J860" s="31"/>
      <c r="K860" s="31"/>
    </row>
    <row r="861" spans="2:11" ht="13.5" customHeight="1">
      <c r="B861" s="30"/>
      <c r="D861" s="30"/>
      <c r="E861" s="31"/>
      <c r="F861" s="31"/>
      <c r="G861" s="31"/>
      <c r="H861" s="31"/>
      <c r="I861" s="31"/>
      <c r="J861" s="31"/>
      <c r="K861" s="31"/>
    </row>
    <row r="862" spans="2:11" ht="13.5" customHeight="1">
      <c r="B862" s="30"/>
      <c r="D862" s="30"/>
      <c r="E862" s="31"/>
      <c r="F862" s="31"/>
      <c r="G862" s="31"/>
      <c r="H862" s="31"/>
      <c r="I862" s="31"/>
      <c r="J862" s="31"/>
      <c r="K862" s="31"/>
    </row>
    <row r="863" spans="2:11" ht="13.5" customHeight="1">
      <c r="B863" s="30"/>
      <c r="D863" s="30"/>
      <c r="E863" s="31"/>
      <c r="F863" s="31"/>
      <c r="G863" s="31"/>
      <c r="H863" s="31"/>
      <c r="I863" s="31"/>
      <c r="J863" s="31"/>
      <c r="K863" s="31"/>
    </row>
    <row r="864" spans="2:11" ht="13.5" customHeight="1">
      <c r="B864" s="30"/>
      <c r="D864" s="30"/>
      <c r="E864" s="31"/>
      <c r="F864" s="31"/>
      <c r="G864" s="31"/>
      <c r="H864" s="31"/>
      <c r="I864" s="31"/>
      <c r="J864" s="31"/>
      <c r="K864" s="31"/>
    </row>
    <row r="865" spans="2:11" ht="13.5" customHeight="1">
      <c r="B865" s="30"/>
      <c r="D865" s="30"/>
      <c r="E865" s="31"/>
      <c r="F865" s="31"/>
      <c r="G865" s="31"/>
      <c r="H865" s="31"/>
      <c r="I865" s="31"/>
      <c r="J865" s="31"/>
      <c r="K865" s="31"/>
    </row>
    <row r="866" spans="2:11" ht="13.5" customHeight="1">
      <c r="B866" s="30"/>
      <c r="D866" s="30"/>
      <c r="E866" s="31"/>
      <c r="F866" s="31"/>
      <c r="G866" s="31"/>
      <c r="H866" s="31"/>
      <c r="I866" s="31"/>
      <c r="J866" s="31"/>
      <c r="K866" s="31"/>
    </row>
    <row r="867" spans="2:11" ht="13.5" customHeight="1">
      <c r="B867" s="30"/>
      <c r="D867" s="30"/>
      <c r="E867" s="31"/>
      <c r="F867" s="31"/>
      <c r="G867" s="31"/>
      <c r="H867" s="31"/>
      <c r="I867" s="31"/>
      <c r="J867" s="31"/>
      <c r="K867" s="31"/>
    </row>
    <row r="868" spans="2:11" ht="13.5" customHeight="1">
      <c r="B868" s="30"/>
      <c r="D868" s="30"/>
      <c r="E868" s="31"/>
      <c r="F868" s="31"/>
      <c r="G868" s="31"/>
      <c r="H868" s="31"/>
      <c r="I868" s="31"/>
      <c r="J868" s="31"/>
      <c r="K868" s="31"/>
    </row>
    <row r="869" spans="2:11" ht="13.5" customHeight="1">
      <c r="B869" s="30"/>
      <c r="D869" s="30"/>
      <c r="E869" s="31"/>
      <c r="F869" s="31"/>
      <c r="G869" s="31"/>
      <c r="H869" s="31"/>
      <c r="I869" s="31"/>
      <c r="J869" s="31"/>
      <c r="K869" s="31"/>
    </row>
    <row r="870" spans="2:11" ht="13.5" customHeight="1">
      <c r="B870" s="30"/>
      <c r="D870" s="30"/>
      <c r="E870" s="31"/>
      <c r="F870" s="31"/>
      <c r="G870" s="31"/>
      <c r="H870" s="31"/>
      <c r="I870" s="31"/>
      <c r="J870" s="31"/>
      <c r="K870" s="31"/>
    </row>
    <row r="871" spans="2:11" ht="13.5" customHeight="1">
      <c r="B871" s="30"/>
      <c r="D871" s="30"/>
      <c r="E871" s="31"/>
      <c r="F871" s="31"/>
      <c r="G871" s="31"/>
      <c r="H871" s="31"/>
      <c r="I871" s="31"/>
      <c r="J871" s="31"/>
      <c r="K871" s="31"/>
    </row>
    <row r="872" spans="2:11" ht="13.5" customHeight="1">
      <c r="B872" s="30"/>
      <c r="D872" s="30"/>
      <c r="E872" s="31"/>
      <c r="F872" s="31"/>
      <c r="G872" s="31"/>
      <c r="H872" s="31"/>
      <c r="I872" s="31"/>
      <c r="J872" s="31"/>
      <c r="K872" s="31"/>
    </row>
    <row r="873" spans="2:11" ht="13.5" customHeight="1">
      <c r="B873" s="30"/>
      <c r="D873" s="30"/>
      <c r="E873" s="31"/>
      <c r="F873" s="31"/>
      <c r="G873" s="31"/>
      <c r="H873" s="31"/>
      <c r="I873" s="31"/>
      <c r="J873" s="31"/>
      <c r="K873" s="31"/>
    </row>
    <row r="874" spans="2:11" ht="13.5" customHeight="1">
      <c r="B874" s="30"/>
      <c r="D874" s="30"/>
      <c r="E874" s="31"/>
      <c r="F874" s="31"/>
      <c r="G874" s="31"/>
      <c r="H874" s="31"/>
      <c r="I874" s="31"/>
      <c r="J874" s="31"/>
      <c r="K874" s="31"/>
    </row>
    <row r="875" spans="2:11" ht="13.5" customHeight="1">
      <c r="B875" s="30"/>
      <c r="D875" s="30"/>
      <c r="E875" s="31"/>
      <c r="F875" s="31"/>
      <c r="G875" s="31"/>
      <c r="H875" s="31"/>
      <c r="I875" s="31"/>
      <c r="J875" s="31"/>
      <c r="K875" s="31"/>
    </row>
    <row r="876" spans="2:11" ht="13.5" customHeight="1">
      <c r="B876" s="30"/>
      <c r="D876" s="30"/>
      <c r="E876" s="31"/>
      <c r="F876" s="31"/>
      <c r="G876" s="31"/>
      <c r="H876" s="31"/>
      <c r="I876" s="31"/>
      <c r="J876" s="31"/>
      <c r="K876" s="31"/>
    </row>
    <row r="877" spans="2:11" ht="13.5" customHeight="1">
      <c r="B877" s="30"/>
      <c r="D877" s="30"/>
      <c r="E877" s="31"/>
      <c r="F877" s="31"/>
      <c r="G877" s="31"/>
      <c r="H877" s="31"/>
      <c r="I877" s="31"/>
      <c r="J877" s="31"/>
      <c r="K877" s="31"/>
    </row>
    <row r="878" spans="2:11" ht="13.5" customHeight="1">
      <c r="B878" s="30"/>
      <c r="D878" s="30"/>
      <c r="E878" s="31"/>
      <c r="F878" s="31"/>
      <c r="G878" s="31"/>
      <c r="H878" s="31"/>
      <c r="I878" s="31"/>
      <c r="J878" s="31"/>
      <c r="K878" s="31"/>
    </row>
    <row r="879" spans="2:11" ht="13.5" customHeight="1">
      <c r="B879" s="30"/>
      <c r="D879" s="30"/>
      <c r="E879" s="31"/>
      <c r="F879" s="31"/>
      <c r="G879" s="31"/>
      <c r="H879" s="31"/>
      <c r="I879" s="31"/>
      <c r="J879" s="31"/>
      <c r="K879" s="31"/>
    </row>
    <row r="880" spans="2:11" ht="13.5" customHeight="1">
      <c r="B880" s="30"/>
      <c r="D880" s="30"/>
      <c r="E880" s="31"/>
      <c r="F880" s="31"/>
      <c r="G880" s="31"/>
      <c r="H880" s="31"/>
      <c r="I880" s="31"/>
      <c r="J880" s="31"/>
      <c r="K880" s="31"/>
    </row>
    <row r="881" spans="2:11" ht="13.5" customHeight="1">
      <c r="B881" s="30"/>
      <c r="D881" s="30"/>
      <c r="E881" s="31"/>
      <c r="F881" s="31"/>
      <c r="G881" s="31"/>
      <c r="H881" s="31"/>
      <c r="I881" s="31"/>
      <c r="J881" s="31"/>
      <c r="K881" s="31"/>
    </row>
    <row r="882" spans="2:11" ht="13.5" customHeight="1">
      <c r="B882" s="30"/>
      <c r="D882" s="30"/>
      <c r="E882" s="31"/>
      <c r="F882" s="31"/>
      <c r="G882" s="31"/>
      <c r="H882" s="31"/>
      <c r="I882" s="31"/>
      <c r="J882" s="31"/>
      <c r="K882" s="31"/>
    </row>
    <row r="883" spans="2:11" ht="13.5" customHeight="1">
      <c r="B883" s="30"/>
      <c r="D883" s="30"/>
      <c r="E883" s="31"/>
      <c r="F883" s="31"/>
      <c r="G883" s="31"/>
      <c r="H883" s="31"/>
      <c r="I883" s="31"/>
      <c r="J883" s="31"/>
      <c r="K883" s="31"/>
    </row>
    <row r="884" spans="2:11" ht="13.5" customHeight="1">
      <c r="B884" s="30"/>
      <c r="D884" s="30"/>
      <c r="E884" s="31"/>
      <c r="F884" s="31"/>
      <c r="G884" s="31"/>
      <c r="H884" s="31"/>
      <c r="I884" s="31"/>
      <c r="J884" s="31"/>
      <c r="K884" s="31"/>
    </row>
    <row r="885" spans="2:11" ht="13.5" customHeight="1">
      <c r="B885" s="30"/>
      <c r="D885" s="30"/>
      <c r="E885" s="31"/>
      <c r="F885" s="31"/>
      <c r="G885" s="31"/>
      <c r="H885" s="31"/>
      <c r="I885" s="31"/>
      <c r="J885" s="31"/>
      <c r="K885" s="31"/>
    </row>
    <row r="886" spans="2:11" ht="13.5" customHeight="1">
      <c r="B886" s="30"/>
      <c r="D886" s="30"/>
      <c r="E886" s="31"/>
      <c r="F886" s="31"/>
      <c r="G886" s="31"/>
      <c r="H886" s="31"/>
      <c r="I886" s="31"/>
      <c r="J886" s="31"/>
      <c r="K886" s="31"/>
    </row>
    <row r="887" spans="2:11" ht="13.5" customHeight="1">
      <c r="B887" s="30"/>
      <c r="D887" s="30"/>
      <c r="E887" s="31"/>
      <c r="F887" s="31"/>
      <c r="G887" s="31"/>
      <c r="H887" s="31"/>
      <c r="I887" s="31"/>
      <c r="J887" s="31"/>
      <c r="K887" s="31"/>
    </row>
    <row r="888" spans="2:11" ht="13.5" customHeight="1">
      <c r="B888" s="30"/>
      <c r="D888" s="30"/>
      <c r="E888" s="31"/>
      <c r="F888" s="31"/>
      <c r="G888" s="31"/>
      <c r="H888" s="31"/>
      <c r="I888" s="31"/>
      <c r="J888" s="31"/>
      <c r="K888" s="31"/>
    </row>
    <row r="889" spans="2:11" ht="13.5" customHeight="1">
      <c r="B889" s="30"/>
      <c r="D889" s="30"/>
      <c r="E889" s="31"/>
      <c r="F889" s="31"/>
      <c r="G889" s="31"/>
      <c r="H889" s="31"/>
      <c r="I889" s="31"/>
      <c r="J889" s="31"/>
      <c r="K889" s="31"/>
    </row>
    <row r="890" spans="2:11" ht="13.5" customHeight="1">
      <c r="B890" s="30"/>
      <c r="D890" s="30"/>
      <c r="E890" s="31"/>
      <c r="F890" s="31"/>
      <c r="G890" s="31"/>
      <c r="H890" s="31"/>
      <c r="I890" s="31"/>
      <c r="J890" s="31"/>
      <c r="K890" s="31"/>
    </row>
    <row r="891" spans="2:11" ht="13.5" customHeight="1">
      <c r="B891" s="30"/>
      <c r="D891" s="30"/>
      <c r="E891" s="31"/>
      <c r="F891" s="31"/>
      <c r="G891" s="31"/>
      <c r="H891" s="31"/>
      <c r="I891" s="31"/>
      <c r="J891" s="31"/>
      <c r="K891" s="31"/>
    </row>
    <row r="892" spans="2:11" ht="13.5" customHeight="1">
      <c r="B892" s="30"/>
      <c r="D892" s="30"/>
      <c r="E892" s="31"/>
      <c r="F892" s="31"/>
      <c r="G892" s="31"/>
      <c r="H892" s="31"/>
      <c r="I892" s="31"/>
      <c r="J892" s="31"/>
      <c r="K892" s="31"/>
    </row>
    <row r="893" spans="2:11" ht="13.5" customHeight="1">
      <c r="B893" s="30"/>
      <c r="D893" s="30"/>
      <c r="E893" s="31"/>
      <c r="F893" s="31"/>
      <c r="G893" s="31"/>
      <c r="H893" s="31"/>
      <c r="I893" s="31"/>
      <c r="J893" s="31"/>
      <c r="K893" s="31"/>
    </row>
    <row r="894" spans="2:11" ht="13.5" customHeight="1">
      <c r="B894" s="30"/>
      <c r="D894" s="30"/>
      <c r="E894" s="31"/>
      <c r="F894" s="31"/>
      <c r="G894" s="31"/>
      <c r="H894" s="31"/>
      <c r="I894" s="31"/>
      <c r="J894" s="31"/>
      <c r="K894" s="31"/>
    </row>
    <row r="895" spans="2:11" ht="13.5" customHeight="1">
      <c r="B895" s="30"/>
      <c r="D895" s="30"/>
      <c r="E895" s="31"/>
      <c r="F895" s="31"/>
      <c r="G895" s="31"/>
      <c r="H895" s="31"/>
      <c r="I895" s="31"/>
      <c r="J895" s="31"/>
      <c r="K895" s="31"/>
    </row>
    <row r="896" spans="2:11" ht="13.5" customHeight="1">
      <c r="B896" s="30"/>
      <c r="D896" s="30"/>
      <c r="E896" s="31"/>
      <c r="F896" s="31"/>
      <c r="G896" s="31"/>
      <c r="H896" s="31"/>
      <c r="I896" s="31"/>
      <c r="J896" s="31"/>
      <c r="K896" s="31"/>
    </row>
    <row r="897" spans="2:11" ht="13.5" customHeight="1">
      <c r="B897" s="30"/>
      <c r="D897" s="30"/>
      <c r="E897" s="31"/>
      <c r="F897" s="31"/>
      <c r="G897" s="31"/>
      <c r="H897" s="31"/>
      <c r="I897" s="31"/>
      <c r="J897" s="31"/>
      <c r="K897" s="31"/>
    </row>
    <row r="898" spans="2:11" ht="13.5" customHeight="1">
      <c r="B898" s="30"/>
      <c r="D898" s="30"/>
      <c r="E898" s="31"/>
      <c r="F898" s="31"/>
      <c r="G898" s="31"/>
      <c r="H898" s="31"/>
      <c r="I898" s="31"/>
      <c r="J898" s="31"/>
      <c r="K898" s="31"/>
    </row>
    <row r="899" spans="2:11" ht="13.5" customHeight="1">
      <c r="B899" s="30"/>
      <c r="D899" s="30"/>
      <c r="E899" s="31"/>
      <c r="F899" s="31"/>
      <c r="G899" s="31"/>
      <c r="H899" s="31"/>
      <c r="I899" s="31"/>
      <c r="J899" s="31"/>
      <c r="K899" s="31"/>
    </row>
    <row r="900" spans="2:11" ht="13.5" customHeight="1">
      <c r="B900" s="30"/>
      <c r="D900" s="30"/>
      <c r="E900" s="31"/>
      <c r="F900" s="31"/>
      <c r="G900" s="31"/>
      <c r="H900" s="31"/>
      <c r="I900" s="31"/>
      <c r="J900" s="31"/>
      <c r="K900" s="31"/>
    </row>
    <row r="901" spans="2:11" ht="13.5" customHeight="1">
      <c r="B901" s="30"/>
      <c r="D901" s="30"/>
      <c r="E901" s="31"/>
      <c r="F901" s="31"/>
      <c r="G901" s="31"/>
      <c r="H901" s="31"/>
      <c r="I901" s="31"/>
      <c r="J901" s="31"/>
      <c r="K901" s="31"/>
    </row>
    <row r="902" spans="2:11" ht="13.5" customHeight="1">
      <c r="B902" s="30"/>
      <c r="D902" s="30"/>
      <c r="E902" s="31"/>
      <c r="F902" s="31"/>
      <c r="G902" s="31"/>
      <c r="H902" s="31"/>
      <c r="I902" s="31"/>
      <c r="J902" s="31"/>
      <c r="K902" s="31"/>
    </row>
    <row r="903" spans="2:11" ht="13.5" customHeight="1">
      <c r="B903" s="30"/>
      <c r="D903" s="30"/>
      <c r="E903" s="31"/>
      <c r="F903" s="31"/>
      <c r="G903" s="31"/>
      <c r="H903" s="31"/>
      <c r="I903" s="31"/>
      <c r="J903" s="31"/>
      <c r="K903" s="31"/>
    </row>
    <row r="904" spans="2:11" ht="13.5" customHeight="1">
      <c r="B904" s="30"/>
      <c r="D904" s="30"/>
      <c r="E904" s="31"/>
      <c r="F904" s="31"/>
      <c r="G904" s="31"/>
      <c r="H904" s="31"/>
      <c r="I904" s="31"/>
      <c r="J904" s="31"/>
      <c r="K904" s="31"/>
    </row>
    <row r="905" spans="2:11" ht="13.5" customHeight="1">
      <c r="B905" s="30"/>
      <c r="D905" s="30"/>
      <c r="E905" s="31"/>
      <c r="F905" s="31"/>
      <c r="G905" s="31"/>
      <c r="H905" s="31"/>
      <c r="I905" s="31"/>
      <c r="J905" s="31"/>
      <c r="K905" s="31"/>
    </row>
    <row r="906" spans="2:11" ht="13.5" customHeight="1">
      <c r="B906" s="30"/>
      <c r="D906" s="30"/>
      <c r="E906" s="31"/>
      <c r="F906" s="31"/>
      <c r="G906" s="31"/>
      <c r="H906" s="31"/>
      <c r="I906" s="31"/>
      <c r="J906" s="31"/>
      <c r="K906" s="31"/>
    </row>
    <row r="907" spans="2:11" ht="13.5" customHeight="1">
      <c r="B907" s="30"/>
      <c r="D907" s="30"/>
      <c r="E907" s="31"/>
      <c r="F907" s="31"/>
      <c r="G907" s="31"/>
      <c r="H907" s="31"/>
      <c r="I907" s="31"/>
      <c r="J907" s="31"/>
      <c r="K907" s="31"/>
    </row>
    <row r="908" spans="2:11" ht="13.5" customHeight="1">
      <c r="B908" s="30"/>
      <c r="D908" s="30"/>
      <c r="E908" s="31"/>
      <c r="F908" s="31"/>
      <c r="G908" s="31"/>
      <c r="H908" s="31"/>
      <c r="I908" s="31"/>
      <c r="J908" s="31"/>
      <c r="K908" s="31"/>
    </row>
    <row r="909" spans="2:11" ht="13.5" customHeight="1">
      <c r="B909" s="30"/>
      <c r="D909" s="30"/>
      <c r="E909" s="31"/>
      <c r="F909" s="31"/>
      <c r="G909" s="31"/>
      <c r="H909" s="31"/>
      <c r="I909" s="31"/>
      <c r="J909" s="31"/>
      <c r="K909" s="31"/>
    </row>
    <row r="910" spans="2:11" ht="13.5" customHeight="1">
      <c r="B910" s="30"/>
      <c r="D910" s="30"/>
      <c r="E910" s="31"/>
      <c r="F910" s="31"/>
      <c r="G910" s="31"/>
      <c r="H910" s="31"/>
      <c r="I910" s="31"/>
      <c r="J910" s="31"/>
      <c r="K910" s="31"/>
    </row>
    <row r="911" spans="2:11" ht="13.5" customHeight="1">
      <c r="B911" s="30"/>
      <c r="D911" s="30"/>
      <c r="E911" s="31"/>
      <c r="F911" s="31"/>
      <c r="G911" s="31"/>
      <c r="H911" s="31"/>
      <c r="I911" s="31"/>
      <c r="J911" s="31"/>
      <c r="K911" s="31"/>
    </row>
    <row r="912" spans="2:11" ht="13.5" customHeight="1">
      <c r="B912" s="30"/>
      <c r="D912" s="30"/>
      <c r="E912" s="31"/>
      <c r="F912" s="31"/>
      <c r="G912" s="31"/>
      <c r="H912" s="31"/>
      <c r="I912" s="31"/>
      <c r="J912" s="31"/>
      <c r="K912" s="31"/>
    </row>
    <row r="913" spans="2:11" ht="13.5" customHeight="1">
      <c r="B913" s="30"/>
      <c r="D913" s="30"/>
      <c r="E913" s="31"/>
      <c r="F913" s="31"/>
      <c r="G913" s="31"/>
      <c r="H913" s="31"/>
      <c r="I913" s="31"/>
      <c r="J913" s="31"/>
      <c r="K913" s="31"/>
    </row>
    <row r="914" spans="2:11" ht="13.5" customHeight="1">
      <c r="B914" s="30"/>
      <c r="D914" s="30"/>
      <c r="E914" s="31"/>
      <c r="F914" s="31"/>
      <c r="G914" s="31"/>
      <c r="H914" s="31"/>
      <c r="I914" s="31"/>
      <c r="J914" s="31"/>
      <c r="K914" s="31"/>
    </row>
    <row r="915" spans="2:11" ht="13.5" customHeight="1">
      <c r="B915" s="30"/>
      <c r="D915" s="30"/>
      <c r="E915" s="31"/>
      <c r="F915" s="31"/>
      <c r="G915" s="31"/>
      <c r="H915" s="31"/>
      <c r="I915" s="31"/>
      <c r="J915" s="31"/>
      <c r="K915" s="31"/>
    </row>
    <row r="916" spans="2:11" ht="13.5" customHeight="1">
      <c r="B916" s="30"/>
      <c r="D916" s="30"/>
      <c r="E916" s="31"/>
      <c r="F916" s="31"/>
      <c r="G916" s="31"/>
      <c r="H916" s="31"/>
      <c r="I916" s="31"/>
      <c r="J916" s="31"/>
      <c r="K916" s="31"/>
    </row>
    <row r="917" spans="2:11" ht="13.5" customHeight="1">
      <c r="B917" s="30"/>
      <c r="D917" s="30"/>
      <c r="E917" s="31"/>
      <c r="F917" s="31"/>
      <c r="G917" s="31"/>
      <c r="H917" s="31"/>
      <c r="I917" s="31"/>
      <c r="J917" s="31"/>
      <c r="K917" s="31"/>
    </row>
    <row r="918" spans="2:11" ht="13.5" customHeight="1">
      <c r="B918" s="30"/>
      <c r="D918" s="30"/>
      <c r="E918" s="31"/>
      <c r="F918" s="31"/>
      <c r="G918" s="31"/>
      <c r="H918" s="31"/>
      <c r="I918" s="31"/>
      <c r="J918" s="31"/>
      <c r="K918" s="31"/>
    </row>
    <row r="919" spans="2:11" ht="13.5" customHeight="1">
      <c r="B919" s="30"/>
      <c r="D919" s="30"/>
      <c r="E919" s="31"/>
      <c r="F919" s="31"/>
      <c r="G919" s="31"/>
      <c r="H919" s="31"/>
      <c r="I919" s="31"/>
      <c r="J919" s="31"/>
      <c r="K919" s="31"/>
    </row>
    <row r="920" spans="2:11" ht="13.5" customHeight="1">
      <c r="B920" s="30"/>
      <c r="D920" s="30"/>
      <c r="E920" s="31"/>
      <c r="F920" s="31"/>
      <c r="G920" s="31"/>
      <c r="H920" s="31"/>
      <c r="I920" s="31"/>
      <c r="J920" s="31"/>
      <c r="K920" s="31"/>
    </row>
    <row r="921" spans="2:11" ht="13.5" customHeight="1">
      <c r="B921" s="30"/>
      <c r="D921" s="30"/>
      <c r="E921" s="31"/>
      <c r="F921" s="31"/>
      <c r="G921" s="31"/>
      <c r="H921" s="31"/>
      <c r="I921" s="31"/>
      <c r="J921" s="31"/>
      <c r="K921" s="31"/>
    </row>
    <row r="922" spans="2:11" ht="13.5" customHeight="1">
      <c r="B922" s="30"/>
      <c r="D922" s="30"/>
      <c r="E922" s="31"/>
      <c r="F922" s="31"/>
      <c r="G922" s="31"/>
      <c r="H922" s="31"/>
      <c r="I922" s="31"/>
      <c r="J922" s="31"/>
      <c r="K922" s="31"/>
    </row>
    <row r="923" spans="2:11" ht="13.5" customHeight="1">
      <c r="B923" s="30"/>
      <c r="D923" s="30"/>
      <c r="E923" s="31"/>
      <c r="F923" s="31"/>
      <c r="G923" s="31"/>
      <c r="H923" s="31"/>
      <c r="I923" s="31"/>
      <c r="J923" s="31"/>
      <c r="K923" s="31"/>
    </row>
    <row r="924" spans="2:11" ht="13.5" customHeight="1">
      <c r="B924" s="30"/>
      <c r="D924" s="30"/>
      <c r="E924" s="31"/>
      <c r="F924" s="31"/>
      <c r="G924" s="31"/>
      <c r="H924" s="31"/>
      <c r="I924" s="31"/>
      <c r="J924" s="31"/>
      <c r="K924" s="31"/>
    </row>
    <row r="925" spans="2:11" ht="13.5" customHeight="1">
      <c r="B925" s="30"/>
      <c r="D925" s="30"/>
      <c r="E925" s="31"/>
      <c r="F925" s="31"/>
      <c r="G925" s="31"/>
      <c r="H925" s="31"/>
      <c r="I925" s="31"/>
      <c r="J925" s="31"/>
      <c r="K925" s="31"/>
    </row>
    <row r="926" spans="2:11" ht="13.5" customHeight="1">
      <c r="B926" s="30"/>
      <c r="D926" s="30"/>
      <c r="E926" s="31"/>
      <c r="F926" s="31"/>
      <c r="G926" s="31"/>
      <c r="H926" s="31"/>
      <c r="I926" s="31"/>
      <c r="J926" s="31"/>
      <c r="K926" s="31"/>
    </row>
    <row r="927" spans="2:11" ht="13.5" customHeight="1">
      <c r="B927" s="30"/>
      <c r="D927" s="30"/>
      <c r="E927" s="31"/>
      <c r="F927" s="31"/>
      <c r="G927" s="31"/>
      <c r="H927" s="31"/>
      <c r="I927" s="31"/>
      <c r="J927" s="31"/>
      <c r="K927" s="31"/>
    </row>
    <row r="928" spans="2:11" ht="13.5" customHeight="1">
      <c r="B928" s="30"/>
      <c r="D928" s="30"/>
      <c r="E928" s="31"/>
      <c r="F928" s="31"/>
      <c r="G928" s="31"/>
      <c r="H928" s="31"/>
      <c r="I928" s="31"/>
      <c r="J928" s="31"/>
      <c r="K928" s="31"/>
    </row>
    <row r="929" spans="2:11" ht="13.5" customHeight="1">
      <c r="B929" s="30"/>
      <c r="D929" s="30"/>
      <c r="E929" s="31"/>
      <c r="F929" s="31"/>
      <c r="G929" s="31"/>
      <c r="H929" s="31"/>
      <c r="I929" s="31"/>
      <c r="J929" s="31"/>
      <c r="K929" s="31"/>
    </row>
    <row r="930" spans="2:11" ht="13.5" customHeight="1">
      <c r="B930" s="30"/>
      <c r="D930" s="30"/>
      <c r="E930" s="31"/>
      <c r="F930" s="31"/>
      <c r="G930" s="31"/>
      <c r="H930" s="31"/>
      <c r="I930" s="31"/>
      <c r="J930" s="31"/>
      <c r="K930" s="31"/>
    </row>
    <row r="931" spans="2:11" ht="13.5" customHeight="1">
      <c r="B931" s="30"/>
      <c r="D931" s="30"/>
      <c r="E931" s="31"/>
      <c r="F931" s="31"/>
      <c r="G931" s="31"/>
      <c r="H931" s="31"/>
      <c r="I931" s="31"/>
      <c r="J931" s="31"/>
      <c r="K931" s="31"/>
    </row>
    <row r="932" spans="2:11" ht="13.5" customHeight="1">
      <c r="B932" s="30"/>
      <c r="D932" s="30"/>
      <c r="E932" s="31"/>
      <c r="F932" s="31"/>
      <c r="G932" s="31"/>
      <c r="H932" s="31"/>
      <c r="I932" s="31"/>
      <c r="J932" s="31"/>
      <c r="K932" s="31"/>
    </row>
    <row r="933" spans="2:11" ht="13.5" customHeight="1">
      <c r="B933" s="30"/>
      <c r="D933" s="30"/>
      <c r="E933" s="31"/>
      <c r="F933" s="31"/>
      <c r="G933" s="31"/>
      <c r="H933" s="31"/>
      <c r="I933" s="31"/>
      <c r="J933" s="31"/>
      <c r="K933" s="31"/>
    </row>
    <row r="934" spans="2:11" ht="13.5" customHeight="1">
      <c r="B934" s="30"/>
      <c r="D934" s="30"/>
      <c r="E934" s="31"/>
      <c r="F934" s="31"/>
      <c r="G934" s="31"/>
      <c r="H934" s="31"/>
      <c r="I934" s="31"/>
      <c r="J934" s="31"/>
      <c r="K934" s="31"/>
    </row>
    <row r="935" spans="2:11" ht="13.5" customHeight="1">
      <c r="B935" s="30"/>
      <c r="D935" s="30"/>
      <c r="E935" s="31"/>
      <c r="F935" s="31"/>
      <c r="G935" s="31"/>
      <c r="H935" s="31"/>
      <c r="I935" s="31"/>
      <c r="J935" s="31"/>
      <c r="K935" s="31"/>
    </row>
    <row r="936" spans="2:11" ht="13.5" customHeight="1">
      <c r="B936" s="30"/>
      <c r="D936" s="30"/>
      <c r="E936" s="31"/>
      <c r="F936" s="31"/>
      <c r="G936" s="31"/>
      <c r="H936" s="31"/>
      <c r="I936" s="31"/>
      <c r="J936" s="31"/>
      <c r="K936" s="31"/>
    </row>
    <row r="937" spans="2:11" ht="13.5" customHeight="1">
      <c r="B937" s="30"/>
      <c r="D937" s="30"/>
      <c r="E937" s="31"/>
      <c r="F937" s="31"/>
      <c r="G937" s="31"/>
      <c r="H937" s="31"/>
      <c r="I937" s="31"/>
      <c r="J937" s="31"/>
      <c r="K937" s="31"/>
    </row>
    <row r="938" spans="2:11" ht="13.5" customHeight="1">
      <c r="B938" s="30"/>
      <c r="D938" s="30"/>
      <c r="E938" s="31"/>
      <c r="F938" s="31"/>
      <c r="G938" s="31"/>
      <c r="H938" s="31"/>
      <c r="I938" s="31"/>
      <c r="J938" s="31"/>
      <c r="K938" s="31"/>
    </row>
    <row r="939" spans="2:11" ht="13.5" customHeight="1">
      <c r="B939" s="30"/>
      <c r="D939" s="30"/>
      <c r="E939" s="31"/>
      <c r="F939" s="31"/>
      <c r="G939" s="31"/>
      <c r="H939" s="31"/>
      <c r="I939" s="31"/>
      <c r="J939" s="31"/>
      <c r="K939" s="31"/>
    </row>
    <row r="940" spans="2:11" ht="13.5" customHeight="1">
      <c r="B940" s="30"/>
      <c r="D940" s="30"/>
      <c r="E940" s="31"/>
      <c r="F940" s="31"/>
      <c r="G940" s="31"/>
      <c r="H940" s="31"/>
      <c r="I940" s="31"/>
      <c r="J940" s="31"/>
      <c r="K940" s="31"/>
    </row>
    <row r="941" spans="2:11" ht="13.5" customHeight="1">
      <c r="B941" s="30"/>
      <c r="D941" s="30"/>
      <c r="E941" s="31"/>
      <c r="F941" s="31"/>
      <c r="G941" s="31"/>
      <c r="H941" s="31"/>
      <c r="I941" s="31"/>
      <c r="J941" s="31"/>
      <c r="K941" s="31"/>
    </row>
    <row r="942" spans="2:11" ht="13.5" customHeight="1">
      <c r="B942" s="30"/>
      <c r="D942" s="30"/>
      <c r="E942" s="31"/>
      <c r="F942" s="31"/>
      <c r="G942" s="31"/>
      <c r="H942" s="31"/>
      <c r="I942" s="31"/>
      <c r="J942" s="31"/>
      <c r="K942" s="31"/>
    </row>
    <row r="943" spans="2:11" ht="13.5" customHeight="1">
      <c r="B943" s="30"/>
      <c r="D943" s="30"/>
      <c r="E943" s="31"/>
      <c r="F943" s="31"/>
      <c r="G943" s="31"/>
      <c r="H943" s="31"/>
      <c r="I943" s="31"/>
      <c r="J943" s="31"/>
      <c r="K943" s="31"/>
    </row>
    <row r="944" spans="2:11" ht="13.5" customHeight="1">
      <c r="B944" s="30"/>
      <c r="D944" s="30"/>
      <c r="E944" s="31"/>
      <c r="F944" s="31"/>
      <c r="G944" s="31"/>
      <c r="H944" s="31"/>
      <c r="I944" s="31"/>
      <c r="J944" s="31"/>
      <c r="K944" s="31"/>
    </row>
    <row r="945" spans="2:11" ht="13.5" customHeight="1">
      <c r="B945" s="30"/>
      <c r="D945" s="30"/>
      <c r="E945" s="31"/>
      <c r="F945" s="31"/>
      <c r="G945" s="31"/>
      <c r="H945" s="31"/>
      <c r="I945" s="31"/>
      <c r="J945" s="31"/>
      <c r="K945" s="31"/>
    </row>
    <row r="946" spans="2:11" ht="13.5" customHeight="1">
      <c r="B946" s="30"/>
      <c r="D946" s="30"/>
      <c r="E946" s="31"/>
      <c r="F946" s="31"/>
      <c r="G946" s="31"/>
      <c r="H946" s="31"/>
      <c r="I946" s="31"/>
      <c r="J946" s="31"/>
      <c r="K946" s="31"/>
    </row>
    <row r="947" spans="2:11" ht="13.5" customHeight="1">
      <c r="B947" s="30"/>
      <c r="D947" s="30"/>
      <c r="E947" s="31"/>
      <c r="F947" s="31"/>
      <c r="G947" s="31"/>
      <c r="H947" s="31"/>
      <c r="I947" s="31"/>
      <c r="J947" s="31"/>
      <c r="K947" s="31"/>
    </row>
    <row r="948" spans="2:11" ht="13.5" customHeight="1">
      <c r="B948" s="30"/>
      <c r="D948" s="30"/>
      <c r="E948" s="31"/>
      <c r="F948" s="31"/>
      <c r="G948" s="31"/>
      <c r="H948" s="31"/>
      <c r="I948" s="31"/>
      <c r="J948" s="31"/>
      <c r="K948" s="31"/>
    </row>
    <row r="949" spans="2:11" ht="13.5" customHeight="1">
      <c r="B949" s="30"/>
      <c r="D949" s="30"/>
      <c r="E949" s="31"/>
      <c r="F949" s="31"/>
      <c r="G949" s="31"/>
      <c r="H949" s="31"/>
      <c r="I949" s="31"/>
      <c r="J949" s="31"/>
      <c r="K949" s="31"/>
    </row>
    <row r="950" spans="2:11" ht="13.5" customHeight="1">
      <c r="B950" s="30"/>
      <c r="D950" s="30"/>
      <c r="E950" s="31"/>
      <c r="F950" s="31"/>
      <c r="G950" s="31"/>
      <c r="H950" s="31"/>
      <c r="I950" s="31"/>
      <c r="J950" s="31"/>
      <c r="K950" s="31"/>
    </row>
    <row r="951" spans="2:11" ht="13.5" customHeight="1">
      <c r="B951" s="30"/>
      <c r="D951" s="30"/>
      <c r="E951" s="31"/>
      <c r="F951" s="31"/>
      <c r="G951" s="31"/>
      <c r="H951" s="31"/>
      <c r="I951" s="31"/>
      <c r="J951" s="31"/>
      <c r="K951" s="31"/>
    </row>
    <row r="952" spans="2:11" ht="13.5" customHeight="1">
      <c r="B952" s="30"/>
      <c r="D952" s="30"/>
      <c r="E952" s="31"/>
      <c r="F952" s="31"/>
      <c r="G952" s="31"/>
      <c r="H952" s="31"/>
      <c r="I952" s="31"/>
      <c r="J952" s="31"/>
      <c r="K952" s="31"/>
    </row>
    <row r="953" spans="2:11" ht="13.5" customHeight="1">
      <c r="B953" s="30"/>
      <c r="D953" s="30"/>
      <c r="E953" s="31"/>
      <c r="F953" s="31"/>
      <c r="G953" s="31"/>
      <c r="H953" s="31"/>
      <c r="I953" s="31"/>
      <c r="J953" s="31"/>
      <c r="K953" s="31"/>
    </row>
    <row r="954" spans="2:11" ht="13.5" customHeight="1">
      <c r="B954" s="30"/>
      <c r="D954" s="30"/>
      <c r="E954" s="31"/>
      <c r="F954" s="31"/>
      <c r="G954" s="31"/>
      <c r="H954" s="31"/>
      <c r="I954" s="31"/>
      <c r="J954" s="31"/>
      <c r="K954" s="31"/>
    </row>
    <row r="955" spans="2:11" ht="13.5" customHeight="1">
      <c r="B955" s="30"/>
      <c r="D955" s="30"/>
      <c r="E955" s="31"/>
      <c r="F955" s="31"/>
      <c r="G955" s="31"/>
      <c r="H955" s="31"/>
      <c r="I955" s="31"/>
      <c r="J955" s="31"/>
      <c r="K955" s="31"/>
    </row>
    <row r="956" spans="2:11" ht="13.5" customHeight="1">
      <c r="B956" s="30"/>
      <c r="D956" s="30"/>
      <c r="E956" s="31"/>
      <c r="F956" s="31"/>
      <c r="G956" s="31"/>
      <c r="H956" s="31"/>
      <c r="I956" s="31"/>
      <c r="J956" s="31"/>
      <c r="K956" s="31"/>
    </row>
    <row r="957" spans="2:11" ht="13.5" customHeight="1">
      <c r="B957" s="30"/>
      <c r="D957" s="30"/>
      <c r="E957" s="31"/>
      <c r="F957" s="31"/>
      <c r="G957" s="31"/>
      <c r="H957" s="31"/>
      <c r="I957" s="31"/>
      <c r="J957" s="31"/>
      <c r="K957" s="31"/>
    </row>
    <row r="958" spans="2:11" ht="13.5" customHeight="1">
      <c r="B958" s="30"/>
      <c r="D958" s="30"/>
      <c r="E958" s="31"/>
      <c r="F958" s="31"/>
      <c r="G958" s="31"/>
      <c r="H958" s="31"/>
      <c r="I958" s="31"/>
      <c r="J958" s="31"/>
      <c r="K958" s="31"/>
    </row>
    <row r="959" spans="2:11" ht="13.5" customHeight="1">
      <c r="B959" s="30"/>
      <c r="D959" s="30"/>
      <c r="E959" s="31"/>
      <c r="F959" s="31"/>
      <c r="G959" s="31"/>
      <c r="H959" s="31"/>
      <c r="I959" s="31"/>
      <c r="J959" s="31"/>
      <c r="K959" s="31"/>
    </row>
    <row r="960" spans="2:11" ht="13.5" customHeight="1">
      <c r="B960" s="30"/>
      <c r="D960" s="30"/>
      <c r="E960" s="31"/>
      <c r="F960" s="31"/>
      <c r="G960" s="31"/>
      <c r="H960" s="31"/>
      <c r="I960" s="31"/>
      <c r="J960" s="31"/>
      <c r="K960" s="31"/>
    </row>
    <row r="961" spans="2:11" ht="13.5" customHeight="1">
      <c r="B961" s="30"/>
      <c r="D961" s="30"/>
      <c r="E961" s="31"/>
      <c r="F961" s="31"/>
      <c r="G961" s="31"/>
      <c r="H961" s="31"/>
      <c r="I961" s="31"/>
      <c r="J961" s="31"/>
      <c r="K961" s="31"/>
    </row>
    <row r="962" spans="2:11" ht="13.5" customHeight="1">
      <c r="B962" s="30"/>
      <c r="D962" s="30"/>
      <c r="E962" s="31"/>
      <c r="F962" s="31"/>
      <c r="G962" s="31"/>
      <c r="H962" s="31"/>
      <c r="I962" s="31"/>
      <c r="J962" s="31"/>
      <c r="K962" s="31"/>
    </row>
    <row r="963" spans="2:11" ht="13.5" customHeight="1">
      <c r="B963" s="30"/>
      <c r="D963" s="30"/>
      <c r="E963" s="31"/>
      <c r="F963" s="31"/>
      <c r="G963" s="31"/>
      <c r="H963" s="31"/>
      <c r="I963" s="31"/>
      <c r="J963" s="31"/>
      <c r="K963" s="31"/>
    </row>
    <row r="964" spans="2:11" ht="13.5" customHeight="1">
      <c r="B964" s="30"/>
      <c r="D964" s="30"/>
      <c r="E964" s="31"/>
      <c r="F964" s="31"/>
      <c r="G964" s="31"/>
      <c r="H964" s="31"/>
      <c r="I964" s="31"/>
      <c r="J964" s="31"/>
      <c r="K964" s="31"/>
    </row>
    <row r="965" spans="2:11" ht="13.5" customHeight="1">
      <c r="B965" s="30"/>
      <c r="D965" s="30"/>
      <c r="E965" s="31"/>
      <c r="F965" s="31"/>
      <c r="G965" s="31"/>
      <c r="H965" s="31"/>
      <c r="I965" s="31"/>
      <c r="J965" s="31"/>
      <c r="K965" s="31"/>
    </row>
    <row r="966" spans="2:11" ht="13.5" customHeight="1">
      <c r="B966" s="30"/>
      <c r="D966" s="30"/>
      <c r="E966" s="31"/>
      <c r="F966" s="31"/>
      <c r="G966" s="31"/>
      <c r="H966" s="31"/>
      <c r="I966" s="31"/>
      <c r="J966" s="31"/>
      <c r="K966" s="31"/>
    </row>
    <row r="967" spans="2:11" ht="13.5" customHeight="1">
      <c r="B967" s="30"/>
      <c r="D967" s="30"/>
      <c r="E967" s="31"/>
      <c r="F967" s="31"/>
      <c r="G967" s="31"/>
      <c r="H967" s="31"/>
      <c r="I967" s="31"/>
      <c r="J967" s="31"/>
      <c r="K967" s="31"/>
    </row>
    <row r="968" spans="2:11" ht="13.5" customHeight="1">
      <c r="B968" s="30"/>
      <c r="D968" s="30"/>
      <c r="E968" s="31"/>
      <c r="F968" s="31"/>
      <c r="G968" s="31"/>
      <c r="H968" s="31"/>
      <c r="I968" s="31"/>
      <c r="J968" s="31"/>
      <c r="K968" s="31"/>
    </row>
    <row r="969" spans="2:11" ht="13.5" customHeight="1">
      <c r="B969" s="30"/>
      <c r="D969" s="30"/>
      <c r="E969" s="31"/>
      <c r="F969" s="31"/>
      <c r="G969" s="31"/>
      <c r="H969" s="31"/>
      <c r="I969" s="31"/>
      <c r="J969" s="31"/>
      <c r="K969" s="31"/>
    </row>
    <row r="970" spans="2:11" ht="13.5" customHeight="1">
      <c r="B970" s="30"/>
      <c r="D970" s="30"/>
      <c r="E970" s="31"/>
      <c r="F970" s="31"/>
      <c r="G970" s="31"/>
      <c r="H970" s="31"/>
      <c r="I970" s="31"/>
      <c r="J970" s="31"/>
      <c r="K970" s="31"/>
    </row>
    <row r="971" spans="2:11" ht="13.5" customHeight="1">
      <c r="B971" s="30"/>
      <c r="D971" s="30"/>
      <c r="E971" s="31"/>
      <c r="F971" s="31"/>
      <c r="G971" s="31"/>
      <c r="H971" s="31"/>
      <c r="I971" s="31"/>
      <c r="J971" s="31"/>
      <c r="K971" s="31"/>
    </row>
    <row r="972" spans="2:11" ht="13.5" customHeight="1">
      <c r="B972" s="30"/>
      <c r="D972" s="30"/>
      <c r="E972" s="31"/>
      <c r="F972" s="31"/>
      <c r="G972" s="31"/>
      <c r="H972" s="31"/>
      <c r="I972" s="31"/>
      <c r="J972" s="31"/>
      <c r="K972" s="31"/>
    </row>
    <row r="973" spans="2:11" ht="13.5" customHeight="1">
      <c r="B973" s="30"/>
      <c r="D973" s="30"/>
      <c r="E973" s="31"/>
      <c r="F973" s="31"/>
      <c r="G973" s="31"/>
      <c r="H973" s="31"/>
      <c r="I973" s="31"/>
      <c r="J973" s="31"/>
      <c r="K973" s="31"/>
    </row>
    <row r="974" spans="2:11" ht="13.5" customHeight="1">
      <c r="B974" s="30"/>
      <c r="D974" s="30"/>
      <c r="E974" s="31"/>
      <c r="F974" s="31"/>
      <c r="G974" s="31"/>
      <c r="H974" s="31"/>
      <c r="I974" s="31"/>
      <c r="J974" s="31"/>
      <c r="K974" s="31"/>
    </row>
    <row r="975" spans="2:11" ht="13.5" customHeight="1">
      <c r="B975" s="30"/>
      <c r="D975" s="30"/>
      <c r="E975" s="31"/>
      <c r="F975" s="31"/>
      <c r="G975" s="31"/>
      <c r="H975" s="31"/>
      <c r="I975" s="31"/>
      <c r="J975" s="31"/>
      <c r="K975" s="31"/>
    </row>
    <row r="976" spans="2:11" ht="13.5" customHeight="1">
      <c r="B976" s="30"/>
      <c r="D976" s="30"/>
      <c r="E976" s="31"/>
      <c r="F976" s="31"/>
      <c r="G976" s="31"/>
      <c r="H976" s="31"/>
      <c r="I976" s="31"/>
      <c r="J976" s="31"/>
      <c r="K976" s="31"/>
    </row>
    <row r="977" spans="2:11" ht="13.5" customHeight="1">
      <c r="B977" s="30"/>
      <c r="D977" s="30"/>
      <c r="E977" s="31"/>
      <c r="F977" s="31"/>
      <c r="G977" s="31"/>
      <c r="H977" s="31"/>
      <c r="I977" s="31"/>
      <c r="J977" s="31"/>
      <c r="K977" s="31"/>
    </row>
    <row r="978" spans="2:11" ht="13.5" customHeight="1">
      <c r="B978" s="30"/>
      <c r="D978" s="30"/>
      <c r="E978" s="31"/>
      <c r="F978" s="31"/>
      <c r="G978" s="31"/>
      <c r="H978" s="31"/>
      <c r="I978" s="31"/>
      <c r="J978" s="31"/>
      <c r="K978" s="31"/>
    </row>
    <row r="979" spans="2:11" ht="13.5" customHeight="1">
      <c r="B979" s="30"/>
      <c r="D979" s="30"/>
      <c r="E979" s="31"/>
      <c r="F979" s="31"/>
      <c r="G979" s="31"/>
      <c r="H979" s="31"/>
      <c r="I979" s="31"/>
      <c r="J979" s="31"/>
      <c r="K979" s="31"/>
    </row>
    <row r="980" spans="2:11" ht="13.5" customHeight="1">
      <c r="B980" s="30"/>
      <c r="D980" s="30"/>
      <c r="E980" s="31"/>
      <c r="F980" s="31"/>
      <c r="G980" s="31"/>
      <c r="H980" s="31"/>
      <c r="I980" s="31"/>
      <c r="J980" s="31"/>
      <c r="K980" s="31"/>
    </row>
    <row r="981" spans="2:11" ht="13.5" customHeight="1">
      <c r="B981" s="30"/>
      <c r="D981" s="30"/>
      <c r="E981" s="31"/>
      <c r="F981" s="31"/>
      <c r="G981" s="31"/>
      <c r="H981" s="31"/>
      <c r="I981" s="31"/>
      <c r="J981" s="31"/>
      <c r="K981" s="31"/>
    </row>
    <row r="982" spans="2:11" ht="13.5" customHeight="1">
      <c r="B982" s="30"/>
      <c r="D982" s="30"/>
      <c r="E982" s="31"/>
      <c r="F982" s="31"/>
      <c r="G982" s="31"/>
      <c r="H982" s="31"/>
      <c r="I982" s="31"/>
      <c r="J982" s="31"/>
      <c r="K982" s="31"/>
    </row>
    <row r="983" spans="2:11" ht="13.5" customHeight="1">
      <c r="B983" s="30"/>
      <c r="D983" s="30"/>
      <c r="E983" s="31"/>
      <c r="F983" s="31"/>
      <c r="G983" s="31"/>
      <c r="H983" s="31"/>
      <c r="I983" s="31"/>
      <c r="J983" s="31"/>
      <c r="K983" s="31"/>
    </row>
    <row r="984" spans="2:11" ht="13.5" customHeight="1">
      <c r="B984" s="30"/>
      <c r="D984" s="30"/>
      <c r="E984" s="31"/>
      <c r="F984" s="31"/>
      <c r="G984" s="31"/>
      <c r="H984" s="31"/>
      <c r="I984" s="31"/>
      <c r="J984" s="31"/>
      <c r="K984" s="31"/>
    </row>
    <row r="985" spans="2:11" ht="13.5" customHeight="1">
      <c r="B985" s="30"/>
      <c r="D985" s="30"/>
      <c r="E985" s="31"/>
      <c r="F985" s="31"/>
      <c r="G985" s="31"/>
      <c r="H985" s="31"/>
      <c r="I985" s="31"/>
      <c r="J985" s="31"/>
      <c r="K985" s="31"/>
    </row>
    <row r="986" spans="2:11" ht="13.5" customHeight="1">
      <c r="B986" s="30"/>
      <c r="D986" s="30"/>
      <c r="E986" s="31"/>
      <c r="F986" s="31"/>
      <c r="G986" s="31"/>
      <c r="H986" s="31"/>
      <c r="I986" s="31"/>
      <c r="J986" s="31"/>
      <c r="K986" s="31"/>
    </row>
    <row r="987" spans="2:11" ht="13.5" customHeight="1">
      <c r="B987" s="30"/>
      <c r="D987" s="30"/>
      <c r="E987" s="31"/>
      <c r="F987" s="31"/>
      <c r="G987" s="31"/>
      <c r="H987" s="31"/>
      <c r="I987" s="31"/>
      <c r="J987" s="31"/>
      <c r="K987" s="31"/>
    </row>
    <row r="988" spans="2:11" ht="13.5" customHeight="1">
      <c r="B988" s="30"/>
      <c r="D988" s="30"/>
      <c r="E988" s="31"/>
      <c r="F988" s="31"/>
      <c r="G988" s="31"/>
      <c r="H988" s="31"/>
      <c r="I988" s="31"/>
      <c r="J988" s="31"/>
      <c r="K988" s="31"/>
    </row>
    <row r="989" spans="2:11" ht="13.5" customHeight="1">
      <c r="B989" s="30"/>
      <c r="D989" s="30"/>
      <c r="E989" s="31"/>
      <c r="F989" s="31"/>
      <c r="G989" s="31"/>
      <c r="H989" s="31"/>
      <c r="I989" s="31"/>
      <c r="J989" s="31"/>
      <c r="K989" s="31"/>
    </row>
    <row r="990" spans="2:11" ht="13.5" customHeight="1">
      <c r="B990" s="30"/>
      <c r="D990" s="30"/>
      <c r="E990" s="31"/>
      <c r="F990" s="31"/>
      <c r="G990" s="31"/>
      <c r="H990" s="31"/>
      <c r="I990" s="31"/>
      <c r="J990" s="31"/>
      <c r="K990" s="31"/>
    </row>
    <row r="991" spans="2:11" ht="13.5" customHeight="1">
      <c r="B991" s="30"/>
      <c r="D991" s="30"/>
      <c r="E991" s="31"/>
      <c r="F991" s="31"/>
      <c r="G991" s="31"/>
      <c r="H991" s="31"/>
      <c r="I991" s="31"/>
      <c r="J991" s="31"/>
      <c r="K991" s="31"/>
    </row>
    <row r="992" spans="2:11" ht="13.5" customHeight="1">
      <c r="B992" s="30"/>
      <c r="D992" s="30"/>
      <c r="E992" s="31"/>
      <c r="F992" s="31"/>
      <c r="G992" s="31"/>
      <c r="H992" s="31"/>
      <c r="I992" s="31"/>
      <c r="J992" s="31"/>
      <c r="K992" s="31"/>
    </row>
    <row r="993" spans="2:11" ht="13.5" customHeight="1">
      <c r="B993" s="30"/>
      <c r="D993" s="30"/>
      <c r="E993" s="31"/>
      <c r="F993" s="31"/>
      <c r="G993" s="31"/>
      <c r="H993" s="31"/>
      <c r="I993" s="31"/>
      <c r="J993" s="31"/>
      <c r="K993" s="31"/>
    </row>
    <row r="994" spans="2:11" ht="13.5" customHeight="1">
      <c r="B994" s="30"/>
      <c r="D994" s="30"/>
      <c r="E994" s="31"/>
      <c r="F994" s="31"/>
      <c r="G994" s="31"/>
      <c r="H994" s="31"/>
      <c r="I994" s="31"/>
      <c r="J994" s="31"/>
      <c r="K994" s="31"/>
    </row>
    <row r="995" spans="2:11" ht="13.5" customHeight="1">
      <c r="B995" s="30"/>
      <c r="D995" s="30"/>
      <c r="E995" s="31"/>
      <c r="F995" s="31"/>
      <c r="G995" s="31"/>
      <c r="H995" s="31"/>
      <c r="I995" s="31"/>
      <c r="J995" s="31"/>
      <c r="K995" s="31"/>
    </row>
    <row r="996" spans="2:11" ht="13.5" customHeight="1">
      <c r="B996" s="30"/>
      <c r="D996" s="30"/>
      <c r="E996" s="31"/>
      <c r="F996" s="31"/>
      <c r="G996" s="31"/>
      <c r="H996" s="31"/>
      <c r="I996" s="31"/>
      <c r="J996" s="31"/>
      <c r="K996" s="31"/>
    </row>
    <row r="997" spans="2:11" ht="13.5" customHeight="1">
      <c r="B997" s="30"/>
      <c r="D997" s="30"/>
      <c r="E997" s="31"/>
      <c r="F997" s="31"/>
      <c r="G997" s="31"/>
      <c r="H997" s="31"/>
      <c r="I997" s="31"/>
      <c r="J997" s="31"/>
      <c r="K997" s="31"/>
    </row>
    <row r="998" spans="2:11" ht="13.5" customHeight="1">
      <c r="B998" s="30"/>
      <c r="D998" s="30"/>
      <c r="E998" s="31"/>
      <c r="F998" s="31"/>
      <c r="G998" s="31"/>
      <c r="H998" s="31"/>
      <c r="I998" s="31"/>
      <c r="J998" s="31"/>
      <c r="K998" s="31"/>
    </row>
    <row r="999" spans="2:11" ht="13.5" customHeight="1">
      <c r="B999" s="30"/>
      <c r="D999" s="30"/>
      <c r="E999" s="31"/>
      <c r="F999" s="31"/>
      <c r="G999" s="31"/>
      <c r="H999" s="31"/>
      <c r="I999" s="31"/>
      <c r="J999" s="31"/>
      <c r="K999" s="31"/>
    </row>
    <row r="1000" spans="2:11" ht="13.5" customHeight="1">
      <c r="B1000" s="30"/>
      <c r="D1000" s="30"/>
      <c r="E1000" s="31"/>
      <c r="F1000" s="31"/>
      <c r="G1000" s="31"/>
      <c r="H1000" s="31"/>
      <c r="I1000" s="31"/>
      <c r="J1000" s="31"/>
      <c r="K1000" s="31"/>
    </row>
    <row r="1001" spans="2:11" ht="13.5" customHeight="1">
      <c r="B1001" s="30"/>
      <c r="D1001" s="30"/>
      <c r="E1001" s="31"/>
      <c r="F1001" s="31"/>
      <c r="G1001" s="31"/>
      <c r="H1001" s="31"/>
      <c r="I1001" s="31"/>
      <c r="J1001" s="31"/>
      <c r="K1001" s="31"/>
    </row>
    <row r="1002" spans="2:11" ht="13.5" customHeight="1">
      <c r="B1002" s="30"/>
      <c r="D1002" s="30"/>
      <c r="E1002" s="31"/>
      <c r="F1002" s="31"/>
      <c r="G1002" s="31"/>
      <c r="H1002" s="31"/>
      <c r="I1002" s="31"/>
      <c r="J1002" s="31"/>
      <c r="K1002" s="31"/>
    </row>
    <row r="1003" spans="2:11" ht="13.5" customHeight="1">
      <c r="B1003" s="30"/>
      <c r="D1003" s="30"/>
      <c r="E1003" s="31"/>
      <c r="F1003" s="31"/>
      <c r="G1003" s="31"/>
      <c r="H1003" s="31"/>
      <c r="I1003" s="31"/>
      <c r="J1003" s="31"/>
      <c r="K1003" s="31"/>
    </row>
    <row r="1004" spans="2:11" ht="13.5" customHeight="1">
      <c r="B1004" s="30"/>
      <c r="D1004" s="30"/>
      <c r="E1004" s="31"/>
      <c r="F1004" s="31"/>
      <c r="G1004" s="31"/>
      <c r="H1004" s="31"/>
      <c r="I1004" s="31"/>
      <c r="J1004" s="31"/>
      <c r="K1004" s="31"/>
    </row>
    <row r="1005" spans="2:11" ht="13.5" customHeight="1">
      <c r="B1005" s="30"/>
      <c r="D1005" s="30"/>
      <c r="E1005" s="31"/>
      <c r="F1005" s="31"/>
      <c r="G1005" s="31"/>
      <c r="H1005" s="31"/>
      <c r="I1005" s="31"/>
      <c r="J1005" s="31"/>
      <c r="K1005" s="31"/>
    </row>
    <row r="1006" spans="2:11" ht="13.5" customHeight="1">
      <c r="B1006" s="30"/>
      <c r="D1006" s="30"/>
      <c r="E1006" s="31"/>
      <c r="F1006" s="31"/>
      <c r="G1006" s="31"/>
      <c r="H1006" s="31"/>
      <c r="I1006" s="31"/>
      <c r="J1006" s="31"/>
      <c r="K1006" s="31"/>
    </row>
    <row r="1007" spans="2:11" ht="13.5" customHeight="1">
      <c r="B1007" s="30"/>
      <c r="D1007" s="30"/>
      <c r="E1007" s="31"/>
      <c r="F1007" s="31"/>
      <c r="G1007" s="31"/>
      <c r="H1007" s="31"/>
      <c r="I1007" s="31"/>
      <c r="J1007" s="31"/>
      <c r="K1007" s="31"/>
    </row>
    <row r="1008" spans="2:11" ht="13.5" customHeight="1">
      <c r="B1008" s="30"/>
      <c r="D1008" s="30"/>
      <c r="E1008" s="31"/>
      <c r="F1008" s="31"/>
      <c r="G1008" s="31"/>
      <c r="H1008" s="31"/>
      <c r="I1008" s="31"/>
      <c r="J1008" s="31"/>
      <c r="K1008" s="31"/>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9"/>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19</v>
      </c>
    </row>
    <row r="2" spans="1:4" ht="9.6" customHeight="1">
      <c r="A2" s="11"/>
    </row>
    <row r="3" spans="1:4" ht="18">
      <c r="A3" s="11" t="str">
        <f>'Profielen (minimale eisen)'!A2</f>
        <v>LOT 5 :</v>
      </c>
      <c r="B3" s="11" t="str">
        <f>'Profielen (minimale eisen)'!B2</f>
        <v>O1-Ontwikkeling en migratie</v>
      </c>
    </row>
    <row r="4" spans="1:4" ht="9" customHeight="1" thickBot="1">
      <c r="A4" s="11"/>
      <c r="B4" s="11"/>
    </row>
    <row r="5" spans="1:4" ht="15" thickBot="1">
      <c r="A5" s="10" t="s">
        <v>131</v>
      </c>
      <c r="C5" s="172">
        <f>'Crit. 2.A. Planning &amp; Capacity'!C5</f>
        <v>0</v>
      </c>
      <c r="D5" s="173"/>
    </row>
    <row r="6" spans="1:4" ht="9" customHeight="1"/>
    <row r="7" spans="1:4" ht="15.6">
      <c r="A7" s="56" t="s">
        <v>199</v>
      </c>
      <c r="B7" s="57"/>
      <c r="C7" s="57"/>
      <c r="D7" s="57"/>
    </row>
    <row r="8" spans="1:4" ht="9" customHeight="1"/>
    <row r="9" spans="1:4" ht="15.6">
      <c r="A9" s="54" t="s">
        <v>58</v>
      </c>
    </row>
    <row r="10" spans="1:4" ht="15.6">
      <c r="A10" s="59" t="s">
        <v>200</v>
      </c>
    </row>
    <row r="11" spans="1:4">
      <c r="A11" s="126" t="s">
        <v>201</v>
      </c>
    </row>
    <row r="12" spans="1:4">
      <c r="A12" s="126" t="s">
        <v>202</v>
      </c>
    </row>
    <row r="13" spans="1:4" ht="15.6">
      <c r="A13" s="60" t="s">
        <v>203</v>
      </c>
      <c r="B13" s="61"/>
      <c r="C13" s="61"/>
      <c r="D13" s="61"/>
    </row>
    <row r="14" spans="1:4">
      <c r="A14" s="205" t="s">
        <v>204</v>
      </c>
      <c r="B14" s="205"/>
      <c r="C14" s="205"/>
      <c r="D14" s="205"/>
    </row>
    <row r="15" spans="1:4">
      <c r="A15" s="38" t="s">
        <v>205</v>
      </c>
    </row>
    <row r="16" spans="1:4">
      <c r="A16" s="38" t="s">
        <v>206</v>
      </c>
    </row>
    <row r="17" spans="1:4">
      <c r="A17" s="38" t="s">
        <v>207</v>
      </c>
    </row>
    <row r="18" spans="1:4">
      <c r="B18" s="85"/>
      <c r="C18" s="85"/>
      <c r="D18" s="85"/>
    </row>
    <row r="19" spans="1:4">
      <c r="A19" s="85" t="s">
        <v>208</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7"/>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19</v>
      </c>
    </row>
    <row r="2" spans="1:4" ht="9.6" customHeight="1">
      <c r="A2" s="11"/>
    </row>
    <row r="3" spans="1:4" ht="18">
      <c r="A3" s="11" t="str">
        <f>'Profielen (minimale eisen)'!A2</f>
        <v>LOT 5 :</v>
      </c>
      <c r="B3" s="11" t="str">
        <f>'Profielen (minimale eisen)'!B2</f>
        <v>O1-Ontwikkeling en migratie</v>
      </c>
    </row>
    <row r="4" spans="1:4" ht="9" customHeight="1" thickBot="1">
      <c r="A4" s="11"/>
      <c r="B4" s="11"/>
    </row>
    <row r="5" spans="1:4" ht="15" thickBot="1">
      <c r="A5" s="10" t="s">
        <v>131</v>
      </c>
      <c r="C5" s="172">
        <f>'Crit. 2.A. Planning &amp; Capacity'!C5</f>
        <v>0</v>
      </c>
      <c r="D5" s="173"/>
    </row>
    <row r="6" spans="1:4" ht="9" customHeight="1"/>
    <row r="7" spans="1:4" ht="15.6">
      <c r="A7" s="56" t="s">
        <v>209</v>
      </c>
      <c r="B7" s="57"/>
      <c r="C7" s="57"/>
      <c r="D7" s="57"/>
    </row>
    <row r="8" spans="1:4" ht="9" customHeight="1"/>
    <row r="9" spans="1:4" ht="15.6">
      <c r="A9" s="54" t="s">
        <v>58</v>
      </c>
    </row>
    <row r="10" spans="1:4" ht="15.6">
      <c r="A10" s="59" t="s">
        <v>200</v>
      </c>
    </row>
    <row r="11" spans="1:4">
      <c r="A11" s="126" t="s">
        <v>201</v>
      </c>
    </row>
    <row r="12" spans="1:4">
      <c r="A12" s="126" t="s">
        <v>202</v>
      </c>
    </row>
    <row r="13" spans="1:4" ht="15.6">
      <c r="A13" s="60" t="s">
        <v>203</v>
      </c>
      <c r="B13" s="61"/>
      <c r="C13" s="61"/>
      <c r="D13" s="61"/>
    </row>
    <row r="14" spans="1:4">
      <c r="A14" s="224" t="s">
        <v>210</v>
      </c>
      <c r="B14" s="224"/>
      <c r="C14" s="224"/>
      <c r="D14" s="224"/>
    </row>
    <row r="15" spans="1:4">
      <c r="A15" s="224"/>
      <c r="B15" s="224"/>
      <c r="C15" s="224"/>
      <c r="D15" s="224"/>
    </row>
    <row r="16" spans="1:4">
      <c r="A16" s="38"/>
      <c r="B16" s="85"/>
      <c r="C16" s="85"/>
      <c r="D16" s="85"/>
    </row>
    <row r="17" spans="1:1">
      <c r="A17" s="85" t="s">
        <v>208</v>
      </c>
    </row>
  </sheetData>
  <mergeCells count="2">
    <mergeCell ref="C5:D5"/>
    <mergeCell ref="A14:D1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Een nieuw document maken." ma:contentTypeScope="" ma:versionID="25cf25638f83d89ab54e31b9215244e1">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7c8ba73771c434e5dab051d0ddf20e85"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B79EAE-0599-45B3-9E2F-531023FA15B5}">
  <ds:schemaRefs>
    <ds:schemaRef ds:uri="http://schemas.microsoft.com/sharepoint/v3/contenttype/forms"/>
  </ds:schemaRefs>
</ds:datastoreItem>
</file>

<file path=customXml/itemProps2.xml><?xml version="1.0" encoding="utf-8"?>
<ds:datastoreItem xmlns:ds="http://schemas.openxmlformats.org/officeDocument/2006/customXml" ds:itemID="{624ED0E4-207C-4562-BA8E-C4907936A47A}">
  <ds:schemaRefs>
    <ds:schemaRef ds:uri="http://schemas.microsoft.com/office/2006/metadata/properties"/>
    <ds:schemaRef ds:uri="bd08d2d9-9168-4949-99ce-134a57f4f85d"/>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elements/1.1/"/>
    <ds:schemaRef ds:uri="5adddd6a-6079-4cd4-852e-629de52041d0"/>
    <ds:schemaRef ds:uri="http://purl.org/dc/dcmitype/"/>
    <ds:schemaRef ds:uri="http://purl.org/dc/terms/"/>
  </ds:schemaRefs>
</ds:datastoreItem>
</file>

<file path=customXml/itemProps3.xml><?xml version="1.0" encoding="utf-8"?>
<ds:datastoreItem xmlns:ds="http://schemas.openxmlformats.org/officeDocument/2006/customXml" ds:itemID="{2262E856-29FC-4AB2-AAB8-55887974BC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lpstr>Criterium 2.B. Vragenlijst Q3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PINTILIE Ionela</cp:lastModifiedBy>
  <dcterms:created xsi:type="dcterms:W3CDTF">2015-06-05T18:17:20Z</dcterms:created>
  <dcterms:modified xsi:type="dcterms:W3CDTF">2022-09-05T12:15:22Z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